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20" windowWidth="11772" windowHeight="10896"/>
  </bookViews>
  <sheets>
    <sheet name="Лист1" sheetId="2" r:id="rId1"/>
  </sheets>
  <definedNames>
    <definedName name="_xlnm.Print_Titles" localSheetId="0">Лист1!$10:$10</definedName>
    <definedName name="_xlnm.Print_Area" localSheetId="0">Лист1!$A$1:$C$141</definedName>
  </definedNames>
  <calcPr calcId="145621"/>
</workbook>
</file>

<file path=xl/calcChain.xml><?xml version="1.0" encoding="utf-8"?>
<calcChain xmlns="http://schemas.openxmlformats.org/spreadsheetml/2006/main">
  <c r="C45" i="2" l="1"/>
  <c r="C29" i="2" l="1"/>
  <c r="C27" i="2" l="1"/>
  <c r="C15" i="2"/>
  <c r="C19" i="2" l="1"/>
  <c r="C17" i="2"/>
  <c r="C12" i="2"/>
  <c r="C11" i="2" l="1"/>
  <c r="C141" i="2" s="1"/>
</calcChain>
</file>

<file path=xl/sharedStrings.xml><?xml version="1.0" encoding="utf-8"?>
<sst xmlns="http://schemas.openxmlformats.org/spreadsheetml/2006/main" count="270" uniqueCount="270">
  <si>
    <t>Приложение 1</t>
  </si>
  <si>
    <t>к Закону Удмуртской Республики</t>
  </si>
  <si>
    <t>Код</t>
  </si>
  <si>
    <t xml:space="preserve">Наименование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</si>
  <si>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</si>
  <si>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</si>
  <si>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</si>
  <si>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</si>
  <si>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</si>
  <si>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</si>
  <si>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</si>
  <si>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</si>
  <si>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</si>
  <si>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</si>
  <si>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</si>
  <si>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</si>
  <si>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</si>
  <si>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упрощённой системы налогообложения</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</si>
  <si>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</si>
  <si>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</si>
  <si>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</si>
  <si>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</si>
  <si>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</si>
  <si>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</si>
  <si>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</si>
  <si>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</si>
  <si>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</si>
  <si>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</si>
  <si>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1 11 00000 00 0000 000</t>
  </si>
  <si>
    <t>ДОХОДЫ ОТ ИСПОЛЬЗОВАНИЯ ИМУЩЕСТВА, НАХОДЯЩЕГОСЯ В ГОСУДАРСТВЕННОЙ И МУНИЦИПАЛЬНОЙ СОБСТВЕННОСТИ</t>
  </si>
  <si>
    <t>1 11 01020 02 0000 120</t>
  </si>
  <si>
    <t>1 11 05022 02 0000 120</t>
  </si>
  <si>
    <t>1 11 05032 02 0000 120</t>
  </si>
  <si>
    <t>1 11 07012 02 0000 120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</si>
  <si>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</si>
  <si>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</si>
  <si>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</si>
  <si>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</si>
  <si>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1 12 04000 00 0000 120</t>
  </si>
  <si>
    <t>Плата за использование лесов</t>
  </si>
  <si>
    <t>1 14 00000 00 0000 000</t>
  </si>
  <si>
    <t>ДОХОДЫ ОТ ПРОДАЖИ МАТЕРИАЛЬНЫХ И НЕМАТЕРИАЛЬНЫХ АКТИВОВ</t>
  </si>
  <si>
    <t>2 00 00000 00 0000 000</t>
  </si>
  <si>
    <t>БЕЗВОЗМЕЗДНЫЕ ПОСТУПЛЕНИЯ</t>
  </si>
  <si>
    <t>Дотации бюджетам субъектов Российской Федерации на выравнивание бюджетной обеспеченности</t>
  </si>
  <si>
    <t>Субвенции бюджетам субъектов Российской Федерации на оплату жилищно-коммунальных услуг отдельным категориям граждан</t>
  </si>
  <si>
    <t>ИТОГО ДОХОДОВ</t>
  </si>
  <si>
    <t>Сумма</t>
  </si>
  <si>
    <t>Субвенции бюджетам субъектов Российской Федерации на осуществление первичного воинского учёта на территориях, где отсутствуют военные комиссариаты</t>
  </si>
  <si>
    <t>1 11 03020 02 0000 120</t>
  </si>
  <si>
    <t>1 13 00000 00 0000 000</t>
  </si>
  <si>
    <t>1 16 00000 00 0000 000</t>
  </si>
  <si>
    <t>ГОСУДАРСТВЕННАЯ ПОШЛИНА</t>
  </si>
  <si>
    <t>1 08 00000 00 0000 000</t>
  </si>
  <si>
    <t>ШТРАФЫ, САНКЦИИ, ВОЗМЕЩЕНИЕ УЩЕРБА</t>
  </si>
  <si>
    <t xml:space="preserve">Проценты, полученные от предоставления бюджетных кредитов внутри страны за счёт средств бюджетов субъектов Российской Федерации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</si>
  <si>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</si>
  <si>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</si>
  <si>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1 15 00000 00 0000 000</t>
  </si>
  <si>
    <t>АДМИНИСТРАТИВНЫЕ ПЛАТЕЖИ И СБОРЫ</t>
  </si>
  <si>
    <t>1 06 05000 02 0000 110</t>
  </si>
  <si>
    <t>ДОХОДЫ ОТ ОКАЗАНИЯ ПЛАТНЫХ УСЛУГ (РАБОТ) И КОМПЕНСАЦИИ ЗАТРАТ ГОСУДАРСТВА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</si>
  <si>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</si>
  <si>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при всех формах устройства детей, лишённых родительского попечения, в семью</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</si>
  <si>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</si>
  <si>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</si>
  <si>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</si>
  <si>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Субвенции бюджетам субъектов Российской Федерации на осуществление отдельных полномочий в области лесных отношений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</si>
  <si>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</si>
  <si>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</si>
  <si>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</si>
  <si>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</si>
  <si>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Платежи при пользовании недрами</t>
  </si>
  <si>
    <t>1 12 02000 00 0000 120</t>
  </si>
  <si>
    <t>Налог на прибыль организаций</t>
  </si>
  <si>
    <t>1 01 01000 00 0000 110</t>
  </si>
  <si>
    <t>тыс. руб.</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</si>
  <si>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</si>
  <si>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</si>
  <si>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</si>
  <si>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</si>
  <si>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включённой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</si>
  <si>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</si>
  <si>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</si>
  <si>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</si>
  <si>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</si>
  <si>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№181-ФЗ «О социальной защите инвалидов в Российской Федерации» </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</si>
  <si>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</si>
  <si>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</si>
  <si>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2 02 15001 02 0000 150</t>
  </si>
  <si>
    <t>2 02 25065 02 0000 150</t>
  </si>
  <si>
    <t>2 02 25027 02 0000 150</t>
  </si>
  <si>
    <t>2 02 25066 02 0000 150</t>
  </si>
  <si>
    <t>2 02 25081 02 0000 150</t>
  </si>
  <si>
    <t>2 02 25082 02 0000 150</t>
  </si>
  <si>
    <t>2 02 25086 02 0000 150</t>
  </si>
  <si>
    <t>2 02 25097 02 0000 150</t>
  </si>
  <si>
    <t>2 02 25402 02 0000 150</t>
  </si>
  <si>
    <t>2 02 25462 02 0000 150</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</si>
  <si>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</si>
  <si>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</si>
  <si>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2 02 25495 02 0000 150</t>
  </si>
  <si>
    <t>2 02 25467 02 0000 150</t>
  </si>
  <si>
    <t>2 02 25497 02 0000 150</t>
  </si>
  <si>
    <t>Субсидии бюджетам субъектов Российской Федерации на реализацию мероприятий по обеспечению жильём молодых семей</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</si>
  <si>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</si>
  <si>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</si>
  <si>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2 02 25527 02 0000 150</t>
  </si>
  <si>
    <t>2 02 25568 02 0000 150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</si>
  <si>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</si>
  <si>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</si>
  <si>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</si>
  <si>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</si>
  <si>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</si>
  <si>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</si>
  <si>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</si>
  <si>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</si>
  <si>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</si>
  <si>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</si>
  <si>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</si>
  <si>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</si>
  <si>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2 02 35290 02 0000 150</t>
  </si>
  <si>
    <t>2 02 35380 02 0000 150</t>
  </si>
  <si>
    <t>2 02 35573 02 0000 150</t>
  </si>
  <si>
    <t>2 02 35900 02 0000 150</t>
  </si>
  <si>
    <t>2 02 45161 02 0000 150</t>
  </si>
  <si>
    <t>1 11 09032 02 0000 120</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</si>
  <si>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</si>
  <si>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</si>
  <si>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</si>
  <si>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</si>
  <si>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</si>
  <si>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2 02 25170 02 0000 150</t>
  </si>
  <si>
    <t>2 02 25519 02 0000 150</t>
  </si>
  <si>
    <t>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</si>
  <si>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</si>
  <si>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2 02 45192 02 0000 150</t>
  </si>
  <si>
    <t>«О бюджете Удмуртской Республики на 2020 год</t>
  </si>
  <si>
    <t xml:space="preserve"> и на плановый период 2021 и 2022 годов»</t>
  </si>
  <si>
    <t xml:space="preserve">Прогнозируемый общий объём доходов на 2020 год согласно классификации доходов бюджетов Российской Федерации </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</si>
  <si>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</si>
  <si>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</si>
  <si>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1 09 00000 00 0000 000</t>
  </si>
  <si>
    <t>ЗАДОЛЖЕННОСТЬ И ПЕРЕРАСЧЕТЫ ПО ОТМЕНЕННЫМ НАЛОГАМ, СБОРАМ И ИНЫМ ОБЯЗАТЕЛЬНЫМ ПЛАТЕЖАМ</t>
  </si>
  <si>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t>
  </si>
  <si>
    <t>2 02 25028 02 0000 150</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</si>
  <si>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</si>
  <si>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</si>
  <si>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</si>
  <si>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 xml:space="preserve">2 02 25114 02 0000 150 </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</si>
  <si>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</si>
  <si>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2 02 25201 02 0000 150 </t>
  </si>
  <si>
    <t>Субсидии бюджетам субъектов Российской Федерации на развитие паллиативной медицинской помощи</t>
  </si>
  <si>
    <t xml:space="preserve">2 02 25202 02 0000 150 </t>
  </si>
  <si>
    <t>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</si>
  <si>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</si>
  <si>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2 02 25219 02 0000 150</t>
  </si>
  <si>
    <t>Субсидии бюджетам субъектов Российской Федерации на создание центров цифрового образования детей</t>
  </si>
  <si>
    <t xml:space="preserve">2 02 25228 02 0000 150 </t>
  </si>
  <si>
    <t>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</si>
  <si>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2 02 25232 02 0000 150 </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</si>
  <si>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</si>
  <si>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2 02 25299 02 0000 150</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</si>
  <si>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</si>
  <si>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2 02 25412 02 0000 150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</si>
  <si>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</si>
  <si>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2 02 25456 02 0000 150</t>
  </si>
  <si>
    <t>Субсидии бюджетам субъектов Российской Федерации на модернизацию театров юного зрителя и театров кукол</t>
  </si>
  <si>
    <t xml:space="preserve">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 </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</si>
  <si>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</si>
  <si>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</si>
  <si>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</si>
  <si>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</si>
  <si>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2 02 27111 02 0000 150</t>
  </si>
  <si>
    <t>2 02 35090 02 0000 150</t>
  </si>
  <si>
    <t>Субвенции бюджетам субъектов Российской Федерации на улучшение экологического состояния гидрографической сети</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</si>
  <si>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</si>
  <si>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</si>
  <si>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</si>
  <si>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2 02 35429 02 0000 150</t>
  </si>
  <si>
    <t>Субвенции бюджетам субъектов Российской Федерации на увеличение площади лесовосстановления</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</si>
  <si>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</si>
  <si>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</si>
  <si>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</si>
  <si>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</si>
  <si>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</si>
  <si>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</si>
  <si>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</si>
  <si>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</si>
  <si>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осуществление ежемесячной выплаты в связи с рождением (усыновлением) первого ребёнка</t>
  </si>
  <si>
    <t>Единая субвенция бюджетам субъектов Российской Федерации и бюджету г.Байконура</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</si>
  <si>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</si>
  <si>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</si>
  <si>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</si>
  <si>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2 02 45196 02 0000 150</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</si>
  <si>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</si>
  <si>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</si>
  <si>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2 02 45296 00 0000 150</t>
  </si>
  <si>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«Повышение производительности труда и поддержка занятости» </t>
  </si>
  <si>
    <t>2 02 45393 02 0000 150</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</si>
  <si>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</si>
  <si>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2 02 45453 02 0000 150</t>
  </si>
  <si>
    <t>Межбюджетные трансферты, передаваемые бюджетам субъектов Российской Федерации на создание виртуальных концертных залов</t>
  </si>
  <si>
    <t xml:space="preserve">2 02 45468 02 0000 150 </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</si>
  <si>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</si>
  <si>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Субсидии бюджетам субъектов Российской Федерации на создание системы поддержки фермеров и развитие сельской кооперации </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</si>
  <si>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</si>
  <si>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</si>
  <si>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2 02 27372 02 0000 150</t>
  </si>
  <si>
    <t xml:space="preserve">2 02 25256 02 0000 150 </t>
  </si>
  <si>
    <t>2 02 25502 02 0000 150</t>
  </si>
  <si>
    <t>2 02 25508 02 0000 150</t>
  </si>
  <si>
    <t>Таблица 1</t>
  </si>
  <si>
    <t>2 02 15002 02 0000 150</t>
  </si>
  <si>
    <t>Дотации бюджетам субъектов Российской Федерации на поддержку мер по обеспечению сбалансированности бюджетов</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</si>
  <si>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</si>
  <si>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</si>
  <si>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2 02 25008 02 0000 150</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</si>
  <si>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</si>
  <si>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</si>
  <si>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ребёнком возраста трёх лет</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</si>
  <si>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</si>
  <si>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населённые пункты, либо рабочие посёлки, либо посёлки городского типа, либо города с населением до 50 тыс. человек</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</si>
  <si>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</si>
  <si>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</si>
  <si>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</si>
  <si>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</si>
  <si>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</si>
  <si>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</si>
  <si>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</si>
  <si>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организацию профессионального обучения и дополнительного профессионального образования граждан в возрасте 50-ти лет и старше</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</si>
  <si>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включёной в базовую программу обязательного медицинского страхования</t>
  </si>
  <si>
    <t>Субсидии бюджетам субъектов Российской Федерации на переобучение и повышение квалификации женщин в период отпуска по уходу за ребёнком в возрасте до трёх лет, а также женщин, имеющих детей дошкольного возраста, не состоящих в трудовых отношениях и обратившихся в органы службы занятости</t>
  </si>
  <si>
    <t>2 02 25480 02 0000 150</t>
  </si>
  <si>
    <t>2 02 25514 02 0000 150</t>
  </si>
  <si>
    <t>Субсидии бюджетам субъектов Российской Федерации на реализацию мероприятий в сфере реабилитации и абилитации инвалидов</t>
  </si>
  <si>
    <t>2 02 25517 02 0000 150</t>
  </si>
  <si>
    <t>2 02 25555 02 0000 150</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</si>
  <si>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</si>
  <si>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</si>
  <si>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2 02 25576 02 0000 150</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</si>
  <si>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</si>
  <si>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</si>
  <si>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2 02 27112 02 0000 150</t>
  </si>
  <si>
    <t>Субсидии бюджетам субъектов Российской Федерации на софинансирование капитальных вложений в объекты муниципальной собственности</t>
  </si>
  <si>
    <t xml:space="preserve">Субсидии бюджетам субъектов Российской Федерации на поддержку мероприятий по развитию заправочной инфраструктуры компримированного природного газа </t>
  </si>
  <si>
    <t xml:space="preserve">Субсидии бюджетам субъектов Российской Федерации на реализацию мероприятий по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</si>
  <si>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</si>
  <si>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</si>
  <si>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</si>
  <si>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</si>
  <si>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2 02 25247 02 0000 150</t>
  </si>
  <si>
    <t>Субсидии бюджетам субъектов Российской Федерации на создание мобильных технопарков «Кванториум»</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</si>
  <si>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</si>
  <si>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</si>
  <si>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</si>
  <si>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</si>
  <si>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</si>
  <si>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</si>
  <si>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</si>
  <si>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</si>
  <si>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населённых пунктов с численностью населения от 100 до 2000 человек</t>
  </si>
  <si>
    <t>2 02 25169 02 0000 150</t>
  </si>
  <si>
    <t>2 02 25187 02 0000 150</t>
  </si>
  <si>
    <t xml:space="preserve">2 02 25291 02 0000 150 </t>
  </si>
  <si>
    <t>2 02 25294 02 0000 150</t>
  </si>
  <si>
    <t>2 02 25461 02 0000 150</t>
  </si>
  <si>
    <t xml:space="preserve">2 02 25569 02 0000 150 </t>
  </si>
  <si>
    <t>2 02 25586 02 0000 150</t>
  </si>
  <si>
    <t>Приложение 1 к таблице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</si>
</sst>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
      <sz val="12"/>
      <color theme="1"/>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xf numFmtId="0" fontId="2" fillId="0" borderId="0"/>
    <xf numFmtId="0" fontId="1" fillId="0" borderId="0"/>
    <xf numFmtId="0" fontId="8" fillId="0" borderId="0"/>
  </cellStyleXfs>
  <cellXfs count="53">
    <xf numFmtId="0" fontId="0" fillId="0" borderId="0" xfId="0"/>
    <xf numFmtId="49" fontId="4" fillId="0" borderId="0" xfId="0" applyNumberFormat="1" applyFont="1" applyFill="1" applyAlignment="1">
      <alignment horizontal="center"/>
    </xf>
    <xf numFmtId="0" fontId="5" fillId="0" borderId="0" xfId="0" applyFont="1" applyFill="1"/>
    <xf numFmtId="0" fontId="7" fillId="0" borderId="0" xfId="0" applyFont="1" applyFill="1" applyAlignment="1">
      <alignment vertical="center"/>
    </xf>
    <xf numFmtId="0" fontId="7" fillId="0" borderId="0" xfId="0" applyFont="1" applyFill="1"/>
    <xf numFmtId="164" fontId="7" fillId="0" borderId="0" xfId="0" applyNumberFormat="1" applyFont="1" applyFill="1"/>
    <xf numFmtId="0" fontId="5" fillId="0" borderId="0" xfId="0" applyFont="1" applyFill="1" applyAlignment="1">
      <alignment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164" fontId="6" fillId="0" borderId="1" xfId="0" applyNumberFormat="1" applyFont="1" applyFill="1" applyBorder="1" applyAlignment="1">
      <alignment horizontal="right" vertical="center"/>
    </xf>
    <xf numFmtId="49" fontId="4" fillId="0" borderId="0" xfId="0" applyNumberFormat="1" applyFont="1" applyFill="1" applyAlignment="1">
      <alignment horizontal="left" wrapText="1"/>
    </xf>
    <xf numFmtId="0" fontId="4" fillId="0" borderId="0" xfId="0" applyFont="1" applyFill="1" applyAlignment="1">
      <alignment horizontal="center"/>
    </xf>
    <xf numFmtId="49" fontId="9" fillId="0" borderId="0" xfId="0" applyNumberFormat="1" applyFont="1" applyFill="1" applyAlignment="1">
      <alignment horizontal="center"/>
    </xf>
    <xf numFmtId="49" fontId="6" fillId="0" borderId="2" xfId="0" applyNumberFormat="1" applyFont="1" applyFill="1" applyBorder="1" applyAlignment="1">
      <alignment horizontal="center" wrapText="1"/>
    </xf>
    <xf numFmtId="49" fontId="6" fillId="0" borderId="2" xfId="0" applyNumberFormat="1" applyFont="1" applyFill="1" applyBorder="1" applyAlignment="1">
      <alignment wrapText="1"/>
    </xf>
    <xf numFmtId="0" fontId="4" fillId="0" borderId="0" xfId="0" applyFont="1" applyFill="1" applyAlignment="1">
      <alignment horizontal="right"/>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xf>
    <xf numFmtId="0" fontId="4" fillId="0" borderId="1" xfId="1" applyFont="1" applyFill="1" applyBorder="1" applyAlignment="1">
      <alignment horizontal="center" vertical="center"/>
    </xf>
    <xf numFmtId="164" fontId="4" fillId="0" borderId="1" xfId="0" applyNumberFormat="1" applyFont="1" applyFill="1" applyBorder="1" applyAlignment="1">
      <alignment horizontal="right" vertical="center"/>
    </xf>
    <xf numFmtId="49" fontId="4" fillId="0" borderId="1" xfId="0" applyNumberFormat="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0" applyFont="1" applyFill="1" applyBorder="1" applyAlignment="1">
      <alignment vertical="center" wrapText="1"/>
    </xf>
    <xf numFmtId="164" fontId="11" fillId="0" borderId="1" xfId="0" applyNumberFormat="1" applyFont="1" applyFill="1" applyBorder="1" applyAlignment="1">
      <alignment horizontal="right" vertical="center"/>
    </xf>
    <xf numFmtId="0" fontId="11" fillId="0" borderId="1" xfId="0" applyFont="1" applyFill="1" applyBorder="1" applyAlignment="1">
      <alignment horizontal="center" vertical="center"/>
    </xf>
    <xf numFmtId="2" fontId="11" fillId="0" borderId="1" xfId="0" applyNumberFormat="1"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49"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vertical="center"/>
    </xf>
    <xf numFmtId="49"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justify" vertical="center" wrapText="1"/>
    </xf>
    <xf numFmtId="49" fontId="4" fillId="0" borderId="0" xfId="0" applyNumberFormat="1" applyFont="1" applyFill="1" applyAlignment="1">
      <alignment horizontal="right"/>
    </xf>
    <xf numFmtId="2" fontId="11" fillId="0" borderId="1" xfId="0" applyNumberFormat="1" applyFont="1" applyFill="1" applyBorder="1" applyAlignment="1">
      <alignment horizontal="center" vertical="center"/>
    </xf>
    <xf numFmtId="0" fontId="11" fillId="0" borderId="1" xfId="1" applyFont="1" applyFill="1" applyBorder="1" applyAlignment="1">
      <alignment horizontal="justify" vertical="center" wrapText="1"/>
    </xf>
    <xf numFmtId="0" fontId="11" fillId="0" borderId="1" xfId="1" applyFont="1" applyFill="1" applyBorder="1" applyAlignment="1">
      <alignment horizontal="center" vertical="center" wrapText="1"/>
    </xf>
    <xf numFmtId="0" fontId="11" fillId="0" borderId="1" xfId="1"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1" applyNumberFormat="1" applyFont="1" applyFill="1" applyBorder="1" applyAlignment="1">
      <alignment vertical="center" wrapText="1"/>
    </xf>
    <xf numFmtId="0" fontId="11" fillId="0" borderId="1" xfId="2" applyFont="1" applyFill="1" applyBorder="1" applyAlignment="1">
      <alignment horizontal="center" vertical="center" wrapText="1"/>
    </xf>
    <xf numFmtId="0" fontId="11" fillId="0" borderId="1" xfId="2" applyFont="1" applyFill="1" applyBorder="1" applyAlignment="1">
      <alignment horizontal="justify" vertical="center" wrapText="1"/>
    </xf>
    <xf numFmtId="49" fontId="11" fillId="0" borderId="1" xfId="0" applyNumberFormat="1" applyFont="1" applyFill="1" applyBorder="1" applyAlignment="1">
      <alignment horizontal="justify" vertical="center" wrapText="1"/>
    </xf>
    <xf numFmtId="164" fontId="5" fillId="0" borderId="0" xfId="0" applyNumberFormat="1" applyFont="1" applyFill="1"/>
    <xf numFmtId="3" fontId="6" fillId="0" borderId="1" xfId="0" applyNumberFormat="1" applyFont="1" applyFill="1" applyBorder="1" applyAlignment="1">
      <alignment horizontal="right" vertical="center"/>
    </xf>
    <xf numFmtId="2"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xf>
    <xf numFmtId="0" fontId="4" fillId="0" borderId="1"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12" fillId="2" borderId="1" xfId="0" applyFont="1" applyFill="1" applyBorder="1" applyAlignment="1">
      <alignment vertical="center" wrapText="1"/>
    </xf>
    <xf numFmtId="49" fontId="4" fillId="0" borderId="0" xfId="0" applyNumberFormat="1" applyFont="1" applyFill="1" applyAlignment="1">
      <alignment horizontal="right" wrapText="1"/>
    </xf>
    <xf numFmtId="49" fontId="10" fillId="0" borderId="0" xfId="0" applyNumberFormat="1" applyFont="1" applyFill="1" applyAlignment="1">
      <alignment horizontal="center" wrapText="1"/>
    </xf>
  </cellXfs>
  <cellStyles count="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tabSelected="1" view="pageBreakPreview" zoomScaleNormal="100" zoomScaleSheetLayoutView="100" workbookViewId="0">
      <selection activeCell="D2" sqref="D2"/>
    </sheetView>
  </sheetViews>
  <sheetFormatPr defaultColWidth="9.109375" defaultRowHeight="15.6" x14ac:dyDescent="0.3"/>
  <cols>
    <col min="1" max="1" width="24.109375" style="1" customWidth="1"/>
    <col min="2" max="2" width="64" style="10" customWidth="1"/>
    <col min="3" max="3" width="15.88671875" style="11" customWidth="1"/>
    <col min="4" max="4" width="23.44140625" style="2" customWidth="1"/>
    <col min="5" max="5" width="50.6640625" style="2" customWidth="1"/>
    <col min="6" max="16384" width="9.109375" style="2"/>
  </cols>
  <sheetData>
    <row r="1" spans="1:3" x14ac:dyDescent="0.3">
      <c r="B1" s="51" t="s">
        <v>269</v>
      </c>
      <c r="C1" s="51"/>
    </row>
    <row r="2" spans="1:3" ht="40.5" customHeight="1" x14ac:dyDescent="0.3">
      <c r="B2" s="51" t="s">
        <v>0</v>
      </c>
      <c r="C2" s="51"/>
    </row>
    <row r="3" spans="1:3" x14ac:dyDescent="0.3">
      <c r="B3" s="51" t="s">
        <v>1</v>
      </c>
      <c r="C3" s="51"/>
    </row>
    <row r="4" spans="1:3" x14ac:dyDescent="0.3">
      <c r="B4" s="51" t="s">
        <v>137</v>
      </c>
      <c r="C4" s="51"/>
    </row>
    <row r="5" spans="1:3" ht="15" customHeight="1" x14ac:dyDescent="0.3">
      <c r="B5" s="51" t="s">
        <v>138</v>
      </c>
      <c r="C5" s="51"/>
    </row>
    <row r="6" spans="1:3" ht="12" customHeight="1" x14ac:dyDescent="0.35">
      <c r="A6" s="12"/>
      <c r="B6" s="12"/>
      <c r="C6" s="12"/>
    </row>
    <row r="7" spans="1:3" ht="20.399999999999999" x14ac:dyDescent="0.35">
      <c r="A7" s="12"/>
      <c r="B7" s="12"/>
      <c r="C7" s="33" t="s">
        <v>212</v>
      </c>
    </row>
    <row r="8" spans="1:3" ht="44.25" customHeight="1" x14ac:dyDescent="0.3">
      <c r="A8" s="52" t="s">
        <v>139</v>
      </c>
      <c r="B8" s="52"/>
      <c r="C8" s="52"/>
    </row>
    <row r="9" spans="1:3" ht="18.75" customHeight="1" x14ac:dyDescent="0.3">
      <c r="A9" s="13"/>
      <c r="B9" s="14"/>
      <c r="C9" s="15" t="s">
        <v>76</v>
      </c>
    </row>
    <row r="10" spans="1:3" s="3" customFormat="1" ht="27" customHeight="1" x14ac:dyDescent="0.25">
      <c r="A10" s="16" t="s">
        <v>2</v>
      </c>
      <c r="B10" s="16" t="s">
        <v>3</v>
      </c>
      <c r="C10" s="17" t="s">
        <v>47</v>
      </c>
    </row>
    <row r="11" spans="1:3" s="4" customFormat="1" x14ac:dyDescent="0.25">
      <c r="A11" s="18" t="s">
        <v>4</v>
      </c>
      <c r="B11" s="8" t="s">
        <v>5</v>
      </c>
      <c r="C11" s="44">
        <f>C12+C15+C17+C19+C23+C25+C26+C27+C37+C41+C42+C43+C44</f>
        <v>57370651</v>
      </c>
    </row>
    <row r="12" spans="1:3" s="4" customFormat="1" ht="17.25" customHeight="1" x14ac:dyDescent="0.25">
      <c r="A12" s="18" t="s">
        <v>6</v>
      </c>
      <c r="B12" s="8" t="s">
        <v>7</v>
      </c>
      <c r="C12" s="44">
        <f>C13+C14</f>
        <v>40050000</v>
      </c>
    </row>
    <row r="13" spans="1:3" x14ac:dyDescent="0.25">
      <c r="A13" s="45" t="s">
        <v>75</v>
      </c>
      <c r="B13" s="46" t="s">
        <v>74</v>
      </c>
      <c r="C13" s="47">
        <v>21740000</v>
      </c>
    </row>
    <row r="14" spans="1:3" ht="17.25" customHeight="1" x14ac:dyDescent="0.25">
      <c r="A14" s="45" t="s">
        <v>8</v>
      </c>
      <c r="B14" s="46" t="s">
        <v>9</v>
      </c>
      <c r="C14" s="47">
        <v>18310000</v>
      </c>
    </row>
    <row r="15" spans="1:3" s="4" customFormat="1" ht="46.8" x14ac:dyDescent="0.25">
      <c r="A15" s="18" t="s">
        <v>10</v>
      </c>
      <c r="B15" s="8" t="s">
        <v>11</v>
      </c>
      <c r="C15" s="44">
        <f>C16</f>
        <v>6372735</v>
      </c>
    </row>
    <row r="16" spans="1:3" ht="33" customHeight="1" x14ac:dyDescent="0.25">
      <c r="A16" s="45" t="s">
        <v>12</v>
      </c>
      <c r="B16" s="46" t="s">
        <v>13</v>
      </c>
      <c r="C16" s="47">
        <v>6372735</v>
      </c>
    </row>
    <row r="17" spans="1:3" s="4" customFormat="1" ht="18.75" customHeight="1" x14ac:dyDescent="0.25">
      <c r="A17" s="18" t="s">
        <v>14</v>
      </c>
      <c r="B17" s="8" t="s">
        <v>15</v>
      </c>
      <c r="C17" s="44">
        <f>C18</f>
        <v>3554000</v>
      </c>
    </row>
    <row r="18" spans="1:3" s="4" customFormat="1" ht="31.2" x14ac:dyDescent="0.25">
      <c r="A18" s="45" t="s">
        <v>16</v>
      </c>
      <c r="B18" s="46" t="s">
        <v>17</v>
      </c>
      <c r="C18" s="47">
        <v>3554000</v>
      </c>
    </row>
    <row r="19" spans="1:3" s="4" customFormat="1" ht="18.75" customHeight="1" x14ac:dyDescent="0.25">
      <c r="A19" s="18" t="s">
        <v>18</v>
      </c>
      <c r="B19" s="8" t="s">
        <v>19</v>
      </c>
      <c r="C19" s="44">
        <f>C20+C21+C22</f>
        <v>5976060</v>
      </c>
    </row>
    <row r="20" spans="1:3" s="4" customFormat="1" ht="18.75" customHeight="1" x14ac:dyDescent="0.25">
      <c r="A20" s="45" t="s">
        <v>20</v>
      </c>
      <c r="B20" s="46" t="s">
        <v>21</v>
      </c>
      <c r="C20" s="47">
        <v>4527700</v>
      </c>
    </row>
    <row r="21" spans="1:3" ht="18.75" customHeight="1" x14ac:dyDescent="0.25">
      <c r="A21" s="45" t="s">
        <v>22</v>
      </c>
      <c r="B21" s="46" t="s">
        <v>23</v>
      </c>
      <c r="C21" s="47">
        <v>1445000</v>
      </c>
    </row>
    <row r="22" spans="1:3" ht="18.75" customHeight="1" x14ac:dyDescent="0.25">
      <c r="A22" s="45" t="s">
        <v>60</v>
      </c>
      <c r="B22" s="46" t="s">
        <v>57</v>
      </c>
      <c r="C22" s="47">
        <v>3360</v>
      </c>
    </row>
    <row r="23" spans="1:3" s="4" customFormat="1" ht="30.75" customHeight="1" x14ac:dyDescent="0.25">
      <c r="A23" s="18" t="s">
        <v>24</v>
      </c>
      <c r="B23" s="8" t="s">
        <v>25</v>
      </c>
      <c r="C23" s="44">
        <v>4320</v>
      </c>
    </row>
    <row r="24" spans="1:3" ht="18.75" customHeight="1" x14ac:dyDescent="0.25">
      <c r="A24" s="45" t="s">
        <v>26</v>
      </c>
      <c r="B24" s="46" t="s">
        <v>27</v>
      </c>
      <c r="C24" s="47">
        <v>4300</v>
      </c>
    </row>
    <row r="25" spans="1:3" ht="18.75" customHeight="1" x14ac:dyDescent="0.25">
      <c r="A25" s="18" t="s">
        <v>53</v>
      </c>
      <c r="B25" s="8" t="s">
        <v>52</v>
      </c>
      <c r="C25" s="44">
        <v>277642</v>
      </c>
    </row>
    <row r="26" spans="1:3" ht="55.5" customHeight="1" x14ac:dyDescent="0.25">
      <c r="A26" s="18" t="s">
        <v>142</v>
      </c>
      <c r="B26" s="8" t="s">
        <v>143</v>
      </c>
      <c r="C26" s="44">
        <v>1</v>
      </c>
    </row>
    <row r="27" spans="1:3" s="4" customFormat="1" ht="50.25" customHeight="1" x14ac:dyDescent="0.25">
      <c r="A27" s="18" t="s">
        <v>28</v>
      </c>
      <c r="B27" s="8" t="s">
        <v>29</v>
      </c>
      <c r="C27" s="44">
        <f>SUM(C28:C36)</f>
        <v>23215</v>
      </c>
    </row>
    <row r="28" spans="1:3" ht="62.4" x14ac:dyDescent="0.25">
      <c r="A28" s="45" t="s">
        <v>30</v>
      </c>
      <c r="B28" s="46" t="s">
        <v>64</v>
      </c>
      <c r="C28" s="47">
        <v>6700</v>
      </c>
    </row>
    <row r="29" spans="1:3" ht="46.8" x14ac:dyDescent="0.25">
      <c r="A29" s="45" t="s">
        <v>49</v>
      </c>
      <c r="B29" s="46" t="s">
        <v>55</v>
      </c>
      <c r="C29" s="47">
        <f>725</f>
        <v>725</v>
      </c>
    </row>
    <row r="30" spans="1:3" ht="81" customHeight="1" x14ac:dyDescent="0.25">
      <c r="A30" s="45" t="s">
        <v>31</v>
      </c>
      <c r="B30" s="48" t="s">
        <v>68</v>
      </c>
      <c r="C30" s="47">
        <v>9700</v>
      </c>
    </row>
    <row r="31" spans="1:3" ht="80.25" customHeight="1" x14ac:dyDescent="0.25">
      <c r="A31" s="45" t="s">
        <v>32</v>
      </c>
      <c r="B31" s="48" t="s">
        <v>56</v>
      </c>
      <c r="C31" s="47">
        <v>1755</v>
      </c>
    </row>
    <row r="32" spans="1:3" ht="46.8" x14ac:dyDescent="0.25">
      <c r="A32" s="45" t="s">
        <v>69</v>
      </c>
      <c r="B32" s="48" t="s">
        <v>70</v>
      </c>
      <c r="C32" s="47">
        <v>820</v>
      </c>
    </row>
    <row r="33" spans="1:4" ht="124.8" x14ac:dyDescent="0.25">
      <c r="A33" s="45" t="s">
        <v>127</v>
      </c>
      <c r="B33" s="49" t="s">
        <v>128</v>
      </c>
      <c r="C33" s="47">
        <v>3</v>
      </c>
    </row>
    <row r="34" spans="1:4" ht="63" customHeight="1" x14ac:dyDescent="0.25">
      <c r="A34" s="45" t="s">
        <v>33</v>
      </c>
      <c r="B34" s="48" t="s">
        <v>65</v>
      </c>
      <c r="C34" s="47">
        <v>3400</v>
      </c>
    </row>
    <row r="35" spans="1:4" ht="46.8" x14ac:dyDescent="0.25">
      <c r="A35" s="45" t="s">
        <v>126</v>
      </c>
      <c r="B35" s="48" t="s">
        <v>129</v>
      </c>
      <c r="C35" s="47">
        <v>1</v>
      </c>
    </row>
    <row r="36" spans="1:4" ht="93.6" x14ac:dyDescent="0.25">
      <c r="A36" s="45" t="s">
        <v>140</v>
      </c>
      <c r="B36" s="48" t="s">
        <v>141</v>
      </c>
      <c r="C36" s="47">
        <v>111</v>
      </c>
    </row>
    <row r="37" spans="1:4" s="4" customFormat="1" ht="31.2" x14ac:dyDescent="0.25">
      <c r="A37" s="18" t="s">
        <v>34</v>
      </c>
      <c r="B37" s="8" t="s">
        <v>35</v>
      </c>
      <c r="C37" s="44">
        <v>177413</v>
      </c>
    </row>
    <row r="38" spans="1:4" x14ac:dyDescent="0.25">
      <c r="A38" s="45" t="s">
        <v>36</v>
      </c>
      <c r="B38" s="46" t="s">
        <v>37</v>
      </c>
      <c r="C38" s="47">
        <v>24462</v>
      </c>
    </row>
    <row r="39" spans="1:4" x14ac:dyDescent="0.25">
      <c r="A39" s="45" t="s">
        <v>73</v>
      </c>
      <c r="B39" s="46" t="s">
        <v>72</v>
      </c>
      <c r="C39" s="47">
        <v>8676</v>
      </c>
    </row>
    <row r="40" spans="1:4" x14ac:dyDescent="0.25">
      <c r="A40" s="45" t="s">
        <v>38</v>
      </c>
      <c r="B40" s="46" t="s">
        <v>39</v>
      </c>
      <c r="C40" s="47">
        <v>144275</v>
      </c>
    </row>
    <row r="41" spans="1:4" s="4" customFormat="1" ht="31.2" x14ac:dyDescent="0.25">
      <c r="A41" s="18" t="s">
        <v>50</v>
      </c>
      <c r="B41" s="8" t="s">
        <v>61</v>
      </c>
      <c r="C41" s="44">
        <v>19076</v>
      </c>
    </row>
    <row r="42" spans="1:4" ht="31.2" x14ac:dyDescent="0.25">
      <c r="A42" s="18" t="s">
        <v>40</v>
      </c>
      <c r="B42" s="8" t="s">
        <v>41</v>
      </c>
      <c r="C42" s="44">
        <v>29470</v>
      </c>
    </row>
    <row r="43" spans="1:4" x14ac:dyDescent="0.25">
      <c r="A43" s="18" t="s">
        <v>58</v>
      </c>
      <c r="B43" s="8" t="s">
        <v>59</v>
      </c>
      <c r="C43" s="44">
        <v>2901</v>
      </c>
    </row>
    <row r="44" spans="1:4" x14ac:dyDescent="0.25">
      <c r="A44" s="18" t="s">
        <v>51</v>
      </c>
      <c r="B44" s="8" t="s">
        <v>54</v>
      </c>
      <c r="C44" s="44">
        <v>883818</v>
      </c>
    </row>
    <row r="45" spans="1:4" s="4" customFormat="1" ht="16.5" customHeight="1" x14ac:dyDescent="0.25">
      <c r="A45" s="18" t="s">
        <v>42</v>
      </c>
      <c r="B45" s="8" t="s">
        <v>43</v>
      </c>
      <c r="C45" s="9">
        <f>SUM(C46:C140)</f>
        <v>20707536.899999999</v>
      </c>
      <c r="D45" s="5"/>
    </row>
    <row r="46" spans="1:4" ht="31.2" x14ac:dyDescent="0.25">
      <c r="A46" s="19" t="s">
        <v>89</v>
      </c>
      <c r="B46" s="22" t="s">
        <v>44</v>
      </c>
      <c r="C46" s="20">
        <v>4409777.8</v>
      </c>
    </row>
    <row r="47" spans="1:4" ht="34.5" customHeight="1" x14ac:dyDescent="0.25">
      <c r="A47" s="19" t="s">
        <v>213</v>
      </c>
      <c r="B47" s="22" t="s">
        <v>214</v>
      </c>
      <c r="C47" s="20">
        <v>435625</v>
      </c>
    </row>
    <row r="48" spans="1:4" ht="62.4" x14ac:dyDescent="0.25">
      <c r="A48" s="19" t="s">
        <v>215</v>
      </c>
      <c r="B48" s="22" t="s">
        <v>216</v>
      </c>
      <c r="C48" s="20">
        <v>1791770</v>
      </c>
    </row>
    <row r="49" spans="1:7" ht="62.4" x14ac:dyDescent="0.25">
      <c r="A49" s="19" t="s">
        <v>217</v>
      </c>
      <c r="B49" s="22" t="s">
        <v>218</v>
      </c>
      <c r="C49" s="20">
        <v>5610.3</v>
      </c>
      <c r="D49" s="43"/>
    </row>
    <row r="50" spans="1:7" ht="46.8" x14ac:dyDescent="0.25">
      <c r="A50" s="34" t="s">
        <v>91</v>
      </c>
      <c r="B50" s="26" t="s">
        <v>144</v>
      </c>
      <c r="C50" s="24">
        <v>27517.800000000003</v>
      </c>
      <c r="D50" s="43"/>
    </row>
    <row r="51" spans="1:7" ht="46.8" x14ac:dyDescent="0.25">
      <c r="A51" s="34" t="s">
        <v>145</v>
      </c>
      <c r="B51" s="26" t="s">
        <v>146</v>
      </c>
      <c r="C51" s="24">
        <v>8707.2999999999993</v>
      </c>
      <c r="D51" s="6"/>
      <c r="E51" s="6"/>
      <c r="F51" s="6"/>
      <c r="G51" s="6"/>
    </row>
    <row r="52" spans="1:7" ht="51.75" customHeight="1" x14ac:dyDescent="0.25">
      <c r="A52" s="34" t="s">
        <v>90</v>
      </c>
      <c r="B52" s="26" t="s">
        <v>147</v>
      </c>
      <c r="C52" s="24">
        <v>17768.7</v>
      </c>
    </row>
    <row r="53" spans="1:7" ht="46.8" x14ac:dyDescent="0.25">
      <c r="A53" s="29" t="s">
        <v>92</v>
      </c>
      <c r="B53" s="28" t="s">
        <v>80</v>
      </c>
      <c r="C53" s="24">
        <v>395.9</v>
      </c>
    </row>
    <row r="54" spans="1:7" ht="62.4" x14ac:dyDescent="0.25">
      <c r="A54" s="29" t="s">
        <v>93</v>
      </c>
      <c r="B54" s="28" t="s">
        <v>148</v>
      </c>
      <c r="C54" s="24">
        <v>10907.7</v>
      </c>
    </row>
    <row r="55" spans="1:7" ht="62.4" x14ac:dyDescent="0.25">
      <c r="A55" s="27" t="s">
        <v>94</v>
      </c>
      <c r="B55" s="35" t="s">
        <v>78</v>
      </c>
      <c r="C55" s="24">
        <v>105843.2</v>
      </c>
    </row>
    <row r="56" spans="1:7" ht="62.4" x14ac:dyDescent="0.25">
      <c r="A56" s="27" t="s">
        <v>219</v>
      </c>
      <c r="B56" s="35" t="s">
        <v>220</v>
      </c>
      <c r="C56" s="24">
        <v>429045.9</v>
      </c>
    </row>
    <row r="57" spans="1:7" ht="93.6" x14ac:dyDescent="0.25">
      <c r="A57" s="36" t="s">
        <v>95</v>
      </c>
      <c r="B57" s="26" t="s">
        <v>81</v>
      </c>
      <c r="C57" s="24">
        <v>502.2</v>
      </c>
    </row>
    <row r="58" spans="1:7" ht="62.4" x14ac:dyDescent="0.25">
      <c r="A58" s="36" t="s">
        <v>96</v>
      </c>
      <c r="B58" s="35" t="s">
        <v>79</v>
      </c>
      <c r="C58" s="24">
        <v>12375.3</v>
      </c>
    </row>
    <row r="59" spans="1:7" ht="78" x14ac:dyDescent="0.25">
      <c r="A59" s="36" t="s">
        <v>149</v>
      </c>
      <c r="B59" s="35" t="s">
        <v>131</v>
      </c>
      <c r="C59" s="24">
        <v>523219</v>
      </c>
    </row>
    <row r="60" spans="1:7" ht="93.6" x14ac:dyDescent="0.25">
      <c r="A60" s="36" t="s">
        <v>221</v>
      </c>
      <c r="B60" s="35" t="s">
        <v>222</v>
      </c>
      <c r="C60" s="24">
        <v>112590</v>
      </c>
    </row>
    <row r="61" spans="1:7" ht="93.6" x14ac:dyDescent="0.25">
      <c r="A61" s="36" t="s">
        <v>262</v>
      </c>
      <c r="B61" s="35" t="s">
        <v>223</v>
      </c>
      <c r="C61" s="24">
        <v>45508.800000000003</v>
      </c>
    </row>
    <row r="62" spans="1:7" ht="68.25" customHeight="1" x14ac:dyDescent="0.25">
      <c r="A62" s="25" t="s">
        <v>132</v>
      </c>
      <c r="B62" s="26" t="s">
        <v>150</v>
      </c>
      <c r="C62" s="24">
        <v>129572</v>
      </c>
    </row>
    <row r="63" spans="1:7" ht="31.2" x14ac:dyDescent="0.25">
      <c r="A63" s="25" t="s">
        <v>224</v>
      </c>
      <c r="B63" s="26" t="s">
        <v>225</v>
      </c>
      <c r="C63" s="24">
        <v>10260.9</v>
      </c>
    </row>
    <row r="64" spans="1:7" ht="78" x14ac:dyDescent="0.25">
      <c r="A64" s="27" t="s">
        <v>263</v>
      </c>
      <c r="B64" s="26" t="s">
        <v>226</v>
      </c>
      <c r="C64" s="24">
        <v>15161.3</v>
      </c>
    </row>
    <row r="65" spans="1:3" ht="31.2" x14ac:dyDescent="0.25">
      <c r="A65" s="27" t="s">
        <v>151</v>
      </c>
      <c r="B65" s="26" t="s">
        <v>152</v>
      </c>
      <c r="C65" s="24">
        <v>44712.800000000003</v>
      </c>
    </row>
    <row r="66" spans="1:3" ht="46.8" x14ac:dyDescent="0.25">
      <c r="A66" s="27" t="s">
        <v>153</v>
      </c>
      <c r="B66" s="26" t="s">
        <v>130</v>
      </c>
      <c r="C66" s="24">
        <v>26628.3</v>
      </c>
    </row>
    <row r="67" spans="1:3" ht="62.4" x14ac:dyDescent="0.25">
      <c r="A67" s="27" t="s">
        <v>154</v>
      </c>
      <c r="B67" s="26" t="s">
        <v>155</v>
      </c>
      <c r="C67" s="24">
        <v>223522.6</v>
      </c>
    </row>
    <row r="68" spans="1:3" ht="31.2" x14ac:dyDescent="0.25">
      <c r="A68" s="27" t="s">
        <v>156</v>
      </c>
      <c r="B68" s="26" t="s">
        <v>157</v>
      </c>
      <c r="C68" s="24">
        <v>12866.9</v>
      </c>
    </row>
    <row r="69" spans="1:3" ht="46.8" x14ac:dyDescent="0.25">
      <c r="A69" s="27" t="s">
        <v>158</v>
      </c>
      <c r="B69" s="26" t="s">
        <v>159</v>
      </c>
      <c r="C69" s="24">
        <v>16221.6</v>
      </c>
    </row>
    <row r="70" spans="1:3" ht="78" x14ac:dyDescent="0.25">
      <c r="A70" s="27" t="s">
        <v>160</v>
      </c>
      <c r="B70" s="28" t="s">
        <v>161</v>
      </c>
      <c r="C70" s="24">
        <v>595164.80000000005</v>
      </c>
    </row>
    <row r="71" spans="1:3" ht="62.4" x14ac:dyDescent="0.25">
      <c r="A71" s="27" t="s">
        <v>227</v>
      </c>
      <c r="B71" s="28" t="s">
        <v>228</v>
      </c>
      <c r="C71" s="24">
        <v>60813.2</v>
      </c>
    </row>
    <row r="72" spans="1:3" ht="31.2" x14ac:dyDescent="0.25">
      <c r="A72" s="27" t="s">
        <v>251</v>
      </c>
      <c r="B72" s="28" t="s">
        <v>252</v>
      </c>
      <c r="C72" s="24">
        <v>16425.900000000001</v>
      </c>
    </row>
    <row r="73" spans="1:3" ht="140.4" x14ac:dyDescent="0.25">
      <c r="A73" s="27" t="s">
        <v>253</v>
      </c>
      <c r="B73" s="28" t="s">
        <v>254</v>
      </c>
      <c r="C73" s="24">
        <v>5983.8</v>
      </c>
    </row>
    <row r="74" spans="1:3" ht="78" x14ac:dyDescent="0.25">
      <c r="A74" s="27" t="s">
        <v>209</v>
      </c>
      <c r="B74" s="26" t="s">
        <v>259</v>
      </c>
      <c r="C74" s="24">
        <v>11340</v>
      </c>
    </row>
    <row r="75" spans="1:3" ht="31.2" x14ac:dyDescent="0.25">
      <c r="A75" s="27" t="s">
        <v>264</v>
      </c>
      <c r="B75" s="26" t="s">
        <v>229</v>
      </c>
      <c r="C75" s="24">
        <v>29100</v>
      </c>
    </row>
    <row r="76" spans="1:3" ht="62.4" x14ac:dyDescent="0.25">
      <c r="A76" s="27" t="s">
        <v>265</v>
      </c>
      <c r="B76" s="26" t="s">
        <v>230</v>
      </c>
      <c r="C76" s="24">
        <v>44385.8</v>
      </c>
    </row>
    <row r="77" spans="1:3" ht="46.8" x14ac:dyDescent="0.25">
      <c r="A77" s="27" t="s">
        <v>162</v>
      </c>
      <c r="B77" s="28" t="s">
        <v>163</v>
      </c>
      <c r="C77" s="24">
        <v>4971.3999999999996</v>
      </c>
    </row>
    <row r="78" spans="1:3" ht="78" x14ac:dyDescent="0.25">
      <c r="A78" s="27" t="s">
        <v>97</v>
      </c>
      <c r="B78" s="35" t="s">
        <v>231</v>
      </c>
      <c r="C78" s="24">
        <v>31898</v>
      </c>
    </row>
    <row r="79" spans="1:3" ht="62.4" x14ac:dyDescent="0.25">
      <c r="A79" s="27" t="s">
        <v>255</v>
      </c>
      <c r="B79" s="35" t="s">
        <v>256</v>
      </c>
      <c r="C79" s="24">
        <v>200867</v>
      </c>
    </row>
    <row r="80" spans="1:3" ht="78" x14ac:dyDescent="0.25">
      <c r="A80" s="27" t="s">
        <v>164</v>
      </c>
      <c r="B80" s="37" t="s">
        <v>165</v>
      </c>
      <c r="C80" s="24">
        <v>8868.2999999999993</v>
      </c>
    </row>
    <row r="81" spans="1:3" ht="31.2" x14ac:dyDescent="0.25">
      <c r="A81" s="27" t="s">
        <v>166</v>
      </c>
      <c r="B81" s="35" t="s">
        <v>167</v>
      </c>
      <c r="C81" s="24">
        <v>28500</v>
      </c>
    </row>
    <row r="82" spans="1:3" ht="93.6" x14ac:dyDescent="0.25">
      <c r="A82" s="27" t="s">
        <v>266</v>
      </c>
      <c r="B82" s="35" t="s">
        <v>232</v>
      </c>
      <c r="C82" s="24">
        <v>27714.6</v>
      </c>
    </row>
    <row r="83" spans="1:3" ht="62.4" x14ac:dyDescent="0.25">
      <c r="A83" s="36" t="s">
        <v>98</v>
      </c>
      <c r="B83" s="35" t="s">
        <v>84</v>
      </c>
      <c r="C83" s="24">
        <v>8321.4</v>
      </c>
    </row>
    <row r="84" spans="1:3" ht="66" customHeight="1" x14ac:dyDescent="0.25">
      <c r="A84" s="36" t="s">
        <v>99</v>
      </c>
      <c r="B84" s="28" t="s">
        <v>100</v>
      </c>
      <c r="C84" s="24">
        <v>8422</v>
      </c>
    </row>
    <row r="85" spans="1:3" ht="62.4" x14ac:dyDescent="0.25">
      <c r="A85" s="29" t="s">
        <v>102</v>
      </c>
      <c r="B85" s="28" t="s">
        <v>87</v>
      </c>
      <c r="C85" s="24">
        <v>29280.7</v>
      </c>
    </row>
    <row r="86" spans="1:3" ht="46.8" x14ac:dyDescent="0.25">
      <c r="A86" s="29" t="s">
        <v>233</v>
      </c>
      <c r="B86" s="28" t="s">
        <v>205</v>
      </c>
      <c r="C86" s="24">
        <v>117063.7</v>
      </c>
    </row>
    <row r="87" spans="1:3" ht="62.4" x14ac:dyDescent="0.25">
      <c r="A87" s="29" t="s">
        <v>101</v>
      </c>
      <c r="B87" s="28" t="s">
        <v>168</v>
      </c>
      <c r="C87" s="24">
        <v>101696.9</v>
      </c>
    </row>
    <row r="88" spans="1:3" ht="46.8" x14ac:dyDescent="0.25">
      <c r="A88" s="29" t="s">
        <v>103</v>
      </c>
      <c r="B88" s="28" t="s">
        <v>104</v>
      </c>
      <c r="C88" s="24">
        <v>31024.3</v>
      </c>
    </row>
    <row r="89" spans="1:3" ht="62.4" x14ac:dyDescent="0.25">
      <c r="A89" s="27" t="s">
        <v>210</v>
      </c>
      <c r="B89" s="26" t="s">
        <v>169</v>
      </c>
      <c r="C89" s="24">
        <v>357398.6</v>
      </c>
    </row>
    <row r="90" spans="1:3" ht="46.8" x14ac:dyDescent="0.25">
      <c r="A90" s="27" t="s">
        <v>211</v>
      </c>
      <c r="B90" s="26" t="s">
        <v>170</v>
      </c>
      <c r="C90" s="24">
        <v>585344.4</v>
      </c>
    </row>
    <row r="91" spans="1:3" ht="46.8" x14ac:dyDescent="0.25">
      <c r="A91" s="27" t="s">
        <v>234</v>
      </c>
      <c r="B91" s="26" t="s">
        <v>235</v>
      </c>
      <c r="C91" s="24">
        <v>11620.5</v>
      </c>
    </row>
    <row r="92" spans="1:3" ht="48.75" customHeight="1" x14ac:dyDescent="0.25">
      <c r="A92" s="36" t="s">
        <v>105</v>
      </c>
      <c r="B92" s="35" t="s">
        <v>106</v>
      </c>
      <c r="C92" s="24">
        <v>5909</v>
      </c>
    </row>
    <row r="93" spans="1:3" ht="46.8" x14ac:dyDescent="0.25">
      <c r="A93" s="36" t="s">
        <v>236</v>
      </c>
      <c r="B93" s="35" t="s">
        <v>85</v>
      </c>
      <c r="C93" s="24">
        <v>6700</v>
      </c>
    </row>
    <row r="94" spans="1:3" ht="31.2" x14ac:dyDescent="0.25">
      <c r="A94" s="36" t="s">
        <v>133</v>
      </c>
      <c r="B94" s="35" t="s">
        <v>171</v>
      </c>
      <c r="C94" s="24">
        <v>126916.5</v>
      </c>
    </row>
    <row r="95" spans="1:3" ht="46.8" x14ac:dyDescent="0.25">
      <c r="A95" s="21" t="s">
        <v>107</v>
      </c>
      <c r="B95" s="23" t="s">
        <v>172</v>
      </c>
      <c r="C95" s="20">
        <v>178876</v>
      </c>
    </row>
    <row r="96" spans="1:3" ht="62.4" x14ac:dyDescent="0.25">
      <c r="A96" s="38" t="s">
        <v>134</v>
      </c>
      <c r="B96" s="39" t="s">
        <v>135</v>
      </c>
      <c r="C96" s="20">
        <v>52039.6</v>
      </c>
    </row>
    <row r="97" spans="1:4" ht="46.8" x14ac:dyDescent="0.25">
      <c r="A97" s="38" t="s">
        <v>237</v>
      </c>
      <c r="B97" s="39" t="s">
        <v>238</v>
      </c>
      <c r="C97" s="20">
        <v>430156.6</v>
      </c>
    </row>
    <row r="98" spans="1:4" ht="46.8" x14ac:dyDescent="0.25">
      <c r="A98" s="38" t="s">
        <v>108</v>
      </c>
      <c r="B98" s="39" t="s">
        <v>83</v>
      </c>
      <c r="C98" s="20">
        <v>13906.3</v>
      </c>
    </row>
    <row r="99" spans="1:4" ht="62.4" x14ac:dyDescent="0.25">
      <c r="A99" s="38" t="s">
        <v>267</v>
      </c>
      <c r="B99" s="39" t="s">
        <v>239</v>
      </c>
      <c r="C99" s="20">
        <v>20577.8</v>
      </c>
    </row>
    <row r="100" spans="1:4" ht="31.2" x14ac:dyDescent="0.25">
      <c r="A100" s="38" t="s">
        <v>240</v>
      </c>
      <c r="B100" s="39" t="s">
        <v>241</v>
      </c>
      <c r="C100" s="20">
        <v>795155.1</v>
      </c>
    </row>
    <row r="101" spans="1:4" ht="62.4" x14ac:dyDescent="0.25">
      <c r="A101" s="38" t="s">
        <v>268</v>
      </c>
      <c r="B101" s="39" t="s">
        <v>242</v>
      </c>
      <c r="C101" s="20">
        <v>165788.4</v>
      </c>
    </row>
    <row r="102" spans="1:4" ht="62.4" x14ac:dyDescent="0.25">
      <c r="A102" s="38" t="s">
        <v>173</v>
      </c>
      <c r="B102" s="39" t="s">
        <v>206</v>
      </c>
      <c r="C102" s="20">
        <v>551600</v>
      </c>
    </row>
    <row r="103" spans="1:4" ht="46.8" x14ac:dyDescent="0.25">
      <c r="A103" s="38" t="s">
        <v>243</v>
      </c>
      <c r="B103" s="39" t="s">
        <v>244</v>
      </c>
      <c r="C103" s="20">
        <v>500000</v>
      </c>
    </row>
    <row r="104" spans="1:4" ht="78" x14ac:dyDescent="0.25">
      <c r="A104" s="27" t="s">
        <v>208</v>
      </c>
      <c r="B104" s="26" t="s">
        <v>207</v>
      </c>
      <c r="C104" s="24">
        <v>342234.5</v>
      </c>
      <c r="D104" s="6"/>
    </row>
    <row r="105" spans="1:4" ht="46.8" x14ac:dyDescent="0.25">
      <c r="A105" s="50"/>
      <c r="B105" s="26" t="s">
        <v>245</v>
      </c>
      <c r="C105" s="24">
        <v>97200</v>
      </c>
      <c r="D105" s="6"/>
    </row>
    <row r="106" spans="1:4" ht="78" x14ac:dyDescent="0.25">
      <c r="A106" s="50"/>
      <c r="B106" s="26" t="s">
        <v>246</v>
      </c>
      <c r="C106" s="24">
        <v>17642</v>
      </c>
      <c r="D106" s="6"/>
    </row>
    <row r="107" spans="1:4" ht="31.2" x14ac:dyDescent="0.25">
      <c r="A107" s="29" t="s">
        <v>174</v>
      </c>
      <c r="B107" s="28" t="s">
        <v>175</v>
      </c>
      <c r="C107" s="24">
        <v>38130</v>
      </c>
      <c r="D107" s="6"/>
    </row>
    <row r="108" spans="1:4" ht="46.8" x14ac:dyDescent="0.25">
      <c r="A108" s="25" t="s">
        <v>109</v>
      </c>
      <c r="B108" s="35" t="s">
        <v>48</v>
      </c>
      <c r="C108" s="30">
        <v>39199.5</v>
      </c>
    </row>
    <row r="109" spans="1:4" ht="62.4" x14ac:dyDescent="0.25">
      <c r="A109" s="25" t="s">
        <v>110</v>
      </c>
      <c r="B109" s="28" t="s">
        <v>88</v>
      </c>
      <c r="C109" s="30">
        <v>635.29999999999995</v>
      </c>
    </row>
    <row r="110" spans="1:4" ht="46.8" x14ac:dyDescent="0.25">
      <c r="A110" s="31" t="s">
        <v>111</v>
      </c>
      <c r="B110" s="28" t="s">
        <v>82</v>
      </c>
      <c r="C110" s="30">
        <v>9263.7000000000007</v>
      </c>
    </row>
    <row r="111" spans="1:4" ht="46.8" x14ac:dyDescent="0.25">
      <c r="A111" s="31" t="s">
        <v>112</v>
      </c>
      <c r="B111" s="28" t="s">
        <v>67</v>
      </c>
      <c r="C111" s="30">
        <v>245459.4</v>
      </c>
    </row>
    <row r="112" spans="1:4" ht="62.4" x14ac:dyDescent="0.25">
      <c r="A112" s="25" t="s">
        <v>113</v>
      </c>
      <c r="B112" s="26" t="s">
        <v>176</v>
      </c>
      <c r="C112" s="30">
        <v>19109.900000000001</v>
      </c>
    </row>
    <row r="113" spans="1:4" ht="62.4" x14ac:dyDescent="0.25">
      <c r="A113" s="40" t="s">
        <v>114</v>
      </c>
      <c r="B113" s="41" t="s">
        <v>71</v>
      </c>
      <c r="C113" s="30">
        <v>35755.300000000003</v>
      </c>
      <c r="D113" s="6"/>
    </row>
    <row r="114" spans="1:4" ht="78" x14ac:dyDescent="0.25">
      <c r="A114" s="25" t="s">
        <v>115</v>
      </c>
      <c r="B114" s="26" t="s">
        <v>86</v>
      </c>
      <c r="C114" s="30">
        <v>18755.2</v>
      </c>
      <c r="D114" s="6"/>
    </row>
    <row r="115" spans="1:4" ht="78" x14ac:dyDescent="0.25">
      <c r="A115" s="27" t="s">
        <v>116</v>
      </c>
      <c r="B115" s="28" t="s">
        <v>260</v>
      </c>
      <c r="C115" s="24">
        <v>66315.5</v>
      </c>
      <c r="D115" s="6"/>
    </row>
    <row r="116" spans="1:4" ht="62.4" x14ac:dyDescent="0.25">
      <c r="A116" s="27" t="s">
        <v>247</v>
      </c>
      <c r="B116" s="28" t="s">
        <v>248</v>
      </c>
      <c r="C116" s="24">
        <v>131</v>
      </c>
      <c r="D116" s="6"/>
    </row>
    <row r="117" spans="1:4" ht="46.8" x14ac:dyDescent="0.25">
      <c r="A117" s="27" t="s">
        <v>117</v>
      </c>
      <c r="B117" s="28" t="s">
        <v>45</v>
      </c>
      <c r="C117" s="30">
        <v>1185594.1000000001</v>
      </c>
      <c r="D117" s="6"/>
    </row>
    <row r="118" spans="1:4" ht="52.5" customHeight="1" x14ac:dyDescent="0.25">
      <c r="A118" s="25" t="s">
        <v>118</v>
      </c>
      <c r="B118" s="28" t="s">
        <v>63</v>
      </c>
      <c r="C118" s="30">
        <v>18320.3</v>
      </c>
    </row>
    <row r="119" spans="1:4" ht="78" x14ac:dyDescent="0.25">
      <c r="A119" s="27" t="s">
        <v>119</v>
      </c>
      <c r="B119" s="42" t="s">
        <v>66</v>
      </c>
      <c r="C119" s="30">
        <v>13325.3</v>
      </c>
    </row>
    <row r="120" spans="1:4" ht="62.4" x14ac:dyDescent="0.25">
      <c r="A120" s="25" t="s">
        <v>120</v>
      </c>
      <c r="B120" s="28" t="s">
        <v>177</v>
      </c>
      <c r="C120" s="24">
        <v>144.1</v>
      </c>
    </row>
    <row r="121" spans="1:4" ht="46.8" x14ac:dyDescent="0.25">
      <c r="A121" s="27" t="s">
        <v>121</v>
      </c>
      <c r="B121" s="28" t="s">
        <v>62</v>
      </c>
      <c r="C121" s="30">
        <v>594295.4</v>
      </c>
    </row>
    <row r="122" spans="1:4" ht="93.6" x14ac:dyDescent="0.25">
      <c r="A122" s="29" t="s">
        <v>122</v>
      </c>
      <c r="B122" s="26" t="s">
        <v>178</v>
      </c>
      <c r="C122" s="30">
        <v>594294</v>
      </c>
    </row>
    <row r="123" spans="1:4" ht="31.2" x14ac:dyDescent="0.25">
      <c r="A123" s="29" t="s">
        <v>179</v>
      </c>
      <c r="B123" s="26" t="s">
        <v>180</v>
      </c>
      <c r="C123" s="30">
        <v>45729.4</v>
      </c>
    </row>
    <row r="124" spans="1:4" ht="93.6" x14ac:dyDescent="0.25">
      <c r="A124" s="29" t="s">
        <v>181</v>
      </c>
      <c r="B124" s="26" t="s">
        <v>182</v>
      </c>
      <c r="C124" s="30">
        <v>10714.3</v>
      </c>
    </row>
    <row r="125" spans="1:4" ht="78" x14ac:dyDescent="0.25">
      <c r="A125" s="29" t="s">
        <v>183</v>
      </c>
      <c r="B125" s="26" t="s">
        <v>184</v>
      </c>
      <c r="C125" s="30">
        <v>45456.4</v>
      </c>
    </row>
    <row r="126" spans="1:4" ht="109.2" x14ac:dyDescent="0.25">
      <c r="A126" s="29" t="s">
        <v>185</v>
      </c>
      <c r="B126" s="26" t="s">
        <v>186</v>
      </c>
      <c r="C126" s="30">
        <v>242338.1</v>
      </c>
    </row>
    <row r="127" spans="1:4" ht="31.2" x14ac:dyDescent="0.25">
      <c r="A127" s="29" t="s">
        <v>187</v>
      </c>
      <c r="B127" s="26" t="s">
        <v>188</v>
      </c>
      <c r="C127" s="30">
        <v>24117</v>
      </c>
    </row>
    <row r="128" spans="1:4" ht="46.8" x14ac:dyDescent="0.25">
      <c r="A128" s="25" t="s">
        <v>123</v>
      </c>
      <c r="B128" s="26" t="s">
        <v>189</v>
      </c>
      <c r="C128" s="30">
        <v>1092054.8999999999</v>
      </c>
    </row>
    <row r="129" spans="1:3" ht="31.2" x14ac:dyDescent="0.25">
      <c r="A129" s="25" t="s">
        <v>124</v>
      </c>
      <c r="B129" s="26" t="s">
        <v>190</v>
      </c>
      <c r="C129" s="30">
        <v>141669.4</v>
      </c>
    </row>
    <row r="130" spans="1:3" ht="46.8" x14ac:dyDescent="0.25">
      <c r="A130" s="31" t="s">
        <v>125</v>
      </c>
      <c r="B130" s="32" t="s">
        <v>77</v>
      </c>
      <c r="C130" s="30">
        <v>88294.6</v>
      </c>
    </row>
    <row r="131" spans="1:3" ht="62.4" x14ac:dyDescent="0.25">
      <c r="A131" s="31" t="s">
        <v>191</v>
      </c>
      <c r="B131" s="32" t="s">
        <v>192</v>
      </c>
      <c r="C131" s="30">
        <v>489370.8</v>
      </c>
    </row>
    <row r="132" spans="1:3" ht="62.4" x14ac:dyDescent="0.25">
      <c r="A132" s="29" t="s">
        <v>136</v>
      </c>
      <c r="B132" s="28" t="s">
        <v>193</v>
      </c>
      <c r="C132" s="30">
        <v>130499.7</v>
      </c>
    </row>
    <row r="133" spans="1:3" ht="78" x14ac:dyDescent="0.25">
      <c r="A133" s="31" t="s">
        <v>194</v>
      </c>
      <c r="B133" s="28" t="s">
        <v>261</v>
      </c>
      <c r="C133" s="30">
        <v>397234.7</v>
      </c>
    </row>
    <row r="134" spans="1:3" ht="179.25" customHeight="1" x14ac:dyDescent="0.25">
      <c r="A134" s="31" t="s">
        <v>195</v>
      </c>
      <c r="B134" s="28" t="s">
        <v>196</v>
      </c>
      <c r="C134" s="30">
        <v>3470.7</v>
      </c>
    </row>
    <row r="135" spans="1:3" ht="84" customHeight="1" x14ac:dyDescent="0.25">
      <c r="A135" s="29" t="s">
        <v>197</v>
      </c>
      <c r="B135" s="28" t="s">
        <v>198</v>
      </c>
      <c r="C135" s="30">
        <v>26982.2</v>
      </c>
    </row>
    <row r="136" spans="1:3" ht="68.25" customHeight="1" x14ac:dyDescent="0.25">
      <c r="A136" s="25" t="s">
        <v>199</v>
      </c>
      <c r="B136" s="37" t="s">
        <v>200</v>
      </c>
      <c r="C136" s="24">
        <v>680000</v>
      </c>
    </row>
    <row r="137" spans="1:3" ht="62.4" x14ac:dyDescent="0.25">
      <c r="A137" s="25" t="s">
        <v>249</v>
      </c>
      <c r="B137" s="37" t="s">
        <v>250</v>
      </c>
      <c r="C137" s="24">
        <v>46054.400000000001</v>
      </c>
    </row>
    <row r="138" spans="1:3" ht="46.8" x14ac:dyDescent="0.25">
      <c r="A138" s="25" t="s">
        <v>201</v>
      </c>
      <c r="B138" s="37" t="s">
        <v>202</v>
      </c>
      <c r="C138" s="24">
        <v>1000</v>
      </c>
    </row>
    <row r="139" spans="1:3" ht="78" x14ac:dyDescent="0.25">
      <c r="A139" s="27" t="s">
        <v>203</v>
      </c>
      <c r="B139" s="37" t="s">
        <v>204</v>
      </c>
      <c r="C139" s="24">
        <v>256.2</v>
      </c>
    </row>
    <row r="140" spans="1:3" ht="124.8" x14ac:dyDescent="0.25">
      <c r="A140" s="27" t="s">
        <v>257</v>
      </c>
      <c r="B140" s="37" t="s">
        <v>258</v>
      </c>
      <c r="C140" s="24">
        <v>326547.7</v>
      </c>
    </row>
    <row r="141" spans="1:3" s="4" customFormat="1" ht="23.25" customHeight="1" x14ac:dyDescent="0.25">
      <c r="A141" s="7"/>
      <c r="B141" s="8" t="s">
        <v>46</v>
      </c>
      <c r="C141" s="9">
        <f>C11+C45</f>
        <v>78078187.900000006</v>
      </c>
    </row>
  </sheetData>
  <mergeCells count="6">
    <mergeCell ref="A8:C8"/>
    <mergeCell ref="B1:C1"/>
    <mergeCell ref="B2:C2"/>
    <mergeCell ref="B3:C3"/>
    <mergeCell ref="B4:C4"/>
    <mergeCell ref="B5:C5"/>
  </mergeCells>
  <printOptions horizontalCentered="1"/>
  <pageMargins left="1.1811023622047245" right="0.59055118110236227" top="0.78740157480314965" bottom="0.78740157480314965" header="0.19685039370078741" footer="0"/>
  <pageSetup paperSize="9" scale="80" fitToHeight="0" orientation="portrait" r:id="rId1"/>
  <headerFooter differentFirst="1" scaleWithDoc="0"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MinFin 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Богатырева Лариса Леонидовна</cp:lastModifiedBy>
  <cp:lastPrinted>2019-12-03T07:24:51Z</cp:lastPrinted>
  <dcterms:created xsi:type="dcterms:W3CDTF">2008-09-22T12:52:04Z</dcterms:created>
  <dcterms:modified xsi:type="dcterms:W3CDTF">2019-12-04T08:30:45Z</dcterms:modified>
</cp:coreProperties>
</file>