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2" sheetId="2" r:id="rId1"/>
  </sheets>
  <definedNames>
    <definedName name="_xlnm.Print_Titles" localSheetId="0">Table2!$2:$6</definedName>
  </definedNames>
  <calcPr calcId="144525"/>
</workbook>
</file>

<file path=xl/calcChain.xml><?xml version="1.0" encoding="utf-8"?>
<calcChain xmlns="http://schemas.openxmlformats.org/spreadsheetml/2006/main">
  <c r="I9" i="2" l="1"/>
  <c r="J9" i="2"/>
  <c r="K9" i="2"/>
  <c r="L9" i="2"/>
  <c r="L10" i="2"/>
  <c r="L12" i="2"/>
  <c r="L11" i="2"/>
  <c r="L15" i="2"/>
  <c r="L14" i="2"/>
  <c r="K22" i="2"/>
  <c r="L45" i="2"/>
  <c r="J43" i="2"/>
  <c r="L43" i="2" s="1"/>
  <c r="K43" i="2"/>
  <c r="J35" i="2"/>
  <c r="K35" i="2"/>
  <c r="K21" i="2" s="1"/>
  <c r="I35" i="2"/>
  <c r="J22" i="2"/>
  <c r="J21" i="2" s="1"/>
  <c r="I22" i="2"/>
  <c r="I21" i="2" s="1"/>
  <c r="I43" i="2"/>
  <c r="I16" i="2"/>
  <c r="I13" i="2"/>
  <c r="I10" i="2"/>
  <c r="L13" i="2" l="1"/>
  <c r="L21" i="2"/>
  <c r="K13" i="2"/>
  <c r="J13" i="2"/>
  <c r="J10" i="2"/>
  <c r="K10" i="2" l="1"/>
</calcChain>
</file>

<file path=xl/sharedStrings.xml><?xml version="1.0" encoding="utf-8"?>
<sst xmlns="http://schemas.openxmlformats.org/spreadsheetml/2006/main" count="223" uniqueCount="112">
  <si>
    <t/>
  </si>
  <si>
    <t>Агентство печати и массовых коммуникаций Удмуртской Республики</t>
  </si>
  <si>
    <t>тыс. руб.</t>
  </si>
  <si>
    <t>Наименование</t>
  </si>
  <si>
    <t>2017 год</t>
  </si>
  <si>
    <t>2018 год</t>
  </si>
  <si>
    <t>2019 год</t>
  </si>
  <si>
    <t>2020 год</t>
  </si>
  <si>
    <t>Отчет</t>
  </si>
  <si>
    <t>Подтвержденная потребность</t>
  </si>
  <si>
    <t>План по закону о бюджете</t>
  </si>
  <si>
    <t>Уточненный план</t>
  </si>
  <si>
    <t>Расчет потребности ГРБСами (бюджетная заявка)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</si>
  <si>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</si>
  <si>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</si>
  <si>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</si>
  <si>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</si>
  <si>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</si>
  <si>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</si>
  <si>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</si>
  <si>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</si>
  <si>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</si>
  <si>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</si>
  <si>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расходов по министерству, в том числе:</t>
  </si>
  <si>
    <t>федеральные средства</t>
  </si>
  <si>
    <t>средства бюджета Удмуртской Республики, в том числе:</t>
  </si>
  <si>
    <t>0.</t>
  </si>
  <si>
    <t>Итого по учреждениям</t>
  </si>
  <si>
    <t>0.1</t>
  </si>
  <si>
    <t>В том числе заработная плата и начисления</t>
  </si>
  <si>
    <t>0.2</t>
  </si>
  <si>
    <t>В том числе другие расходы</t>
  </si>
  <si>
    <t>Расходы на выполнение государственной услуги (работы) автономными учреждениями, в том числе:</t>
  </si>
  <si>
    <t>4.1</t>
  </si>
  <si>
    <t>Заработная плата и начисления</t>
  </si>
  <si>
    <t>4.2</t>
  </si>
  <si>
    <t>Другие расходы  автономных учреждений</t>
  </si>
  <si>
    <t>Иные субсидии автономным учреждениям</t>
  </si>
  <si>
    <t>5.1</t>
  </si>
  <si>
    <t>Субсидии государственным учреждениям на укрепление материально-технической базы</t>
  </si>
  <si>
    <t>5.3</t>
  </si>
  <si>
    <t>прочие иные субсидии</t>
  </si>
  <si>
    <t>Публичные обязательства (за исключением расходов в составе субсидий на гос.услуги) в том числе:</t>
  </si>
  <si>
    <t>6.12</t>
  </si>
  <si>
    <t>Ежегодная литературная премия Правительства Удмуртской Республики</t>
  </si>
  <si>
    <t>Мероприятия по отрасли</t>
  </si>
  <si>
    <t>7.1</t>
  </si>
  <si>
    <t>Общие вопросы</t>
  </si>
  <si>
    <t>7.1.15</t>
  </si>
  <si>
    <t>Резервный фонд</t>
  </si>
  <si>
    <t>7.1.17</t>
  </si>
  <si>
    <t>На проведение государственных, республиканских и национальных праздников</t>
  </si>
  <si>
    <t>7.1.22</t>
  </si>
  <si>
    <t>Прочие выплаты по обязательствам государства (все, кроме 892)</t>
  </si>
  <si>
    <t>7.1.26</t>
  </si>
  <si>
    <t>Налог на имущество (включая аппарат)</t>
  </si>
  <si>
    <t>7.1.27</t>
  </si>
  <si>
    <t>Земельный налог  (включая аппарат)</t>
  </si>
  <si>
    <t>7.1.31</t>
  </si>
  <si>
    <t>На реализацию Закона Удмуртской  Республики от 05.07.2005 № 38-РЗ "О государственной гражданской службе Удмуртской  Республики"</t>
  </si>
  <si>
    <t>7.1.48</t>
  </si>
  <si>
    <t>Расходы на опубликование нормативных правовых актов Удмуртской Республики</t>
  </si>
  <si>
    <t>7.1.55</t>
  </si>
  <si>
    <t>На оплату услуг по распространению негосударственными электронными средствами массовой информации и информационными агентствами материалов и сообщений о деятельности органов государственной власти УР</t>
  </si>
  <si>
    <t>7.3</t>
  </si>
  <si>
    <t>Национальная безопасность и правоохранительная деятельность</t>
  </si>
  <si>
    <t>7.3.14</t>
  </si>
  <si>
    <t>Организация и проведение информационно-пропагандистской, разъяснительной работы по вопросам профилактики правонарушений среди населения с использованием радио и телевидения, наиболее действенных каналов коммуникации по вопросам профилактики правонарушений</t>
  </si>
  <si>
    <t>7.7</t>
  </si>
  <si>
    <t>Образование</t>
  </si>
  <si>
    <t>7.7.18</t>
  </si>
  <si>
    <t>На обеспечение образовательных учреждений Удмуртской Республики региональными учебниками и учебными пособиями, в том числе на их издание</t>
  </si>
  <si>
    <t>7.8</t>
  </si>
  <si>
    <t>Культура</t>
  </si>
  <si>
    <t>7.8.13</t>
  </si>
  <si>
    <t>Государственная поддержка творческих союзов</t>
  </si>
  <si>
    <t>7.9</t>
  </si>
  <si>
    <t>Здравоохранение</t>
  </si>
  <si>
    <t>7.9.9</t>
  </si>
  <si>
    <t>Государственная программа Удмуртской Республики "Противодействие незаконному обороту наркотиков в Удмуртской Республике"</t>
  </si>
  <si>
    <t>7.10</t>
  </si>
  <si>
    <t>Социальная политика</t>
  </si>
  <si>
    <t>7.10.3</t>
  </si>
  <si>
    <t>Реализация мер по стабилизации демографической ситуации в Удмуртской Республике</t>
  </si>
  <si>
    <t>7.10.7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</si>
  <si>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</si>
  <si>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7.10.27</t>
  </si>
  <si>
    <t>Проведение международных парадельфийских игр</t>
  </si>
  <si>
    <t>7.12</t>
  </si>
  <si>
    <t>Средства массовой информации</t>
  </si>
  <si>
    <t>7.12.1</t>
  </si>
  <si>
    <t>Государственная поддержка ФГТРК "Удмуртия"</t>
  </si>
  <si>
    <t>7.12.2</t>
  </si>
  <si>
    <t>Государственная поддержка Государственного унитарного предприятия "Телерадиовещательная компания "Удмуртия", в том числе</t>
  </si>
  <si>
    <t>7.12.3</t>
  </si>
  <si>
    <t>техническое перевооружение ГУП "Телерадиовещательная компания "Удмуртия"</t>
  </si>
  <si>
    <t>7.12.4</t>
  </si>
  <si>
    <t>переход к цифровому телевидению</t>
  </si>
  <si>
    <t>7.12.5</t>
  </si>
  <si>
    <t>Государственная поддержка Государственного унитарного предприятия "Книжное издательство "Удмуртия"</t>
  </si>
  <si>
    <t>7.12.7</t>
  </si>
  <si>
    <t>Периодическая печать (коммерческие СМИ)</t>
  </si>
  <si>
    <t>Содержание аппарата министерства, в том числе:</t>
  </si>
  <si>
    <t>9.1</t>
  </si>
  <si>
    <t>9.2</t>
  </si>
  <si>
    <t>Другие расходы  на содержание аппарата</t>
  </si>
  <si>
    <t>Расчет куратора</t>
  </si>
  <si>
    <t>Первоначальная Бюджетная заявка</t>
  </si>
  <si>
    <t>не включено в проект бюджета</t>
  </si>
  <si>
    <t>11</t>
  </si>
  <si>
    <t>12=10-11</t>
  </si>
  <si>
    <t>Исполнено на текущий момент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</si>
</sst>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4" fillId="0" borderId="0" applyFont="0" applyFill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3" fontId="1" fillId="0" borderId="3" xfId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" sqref="I4:I5"/>
    </sheetView>
  </sheetViews>
  <sheetFormatPr defaultRowHeight="12.75" x14ac:dyDescent="0.2"/>
  <cols>
    <col min="1" max="1" width="8.1640625" customWidth="1"/>
    <col min="2" max="2" width="41.33203125" customWidth="1"/>
    <col min="3" max="3" width="12.1640625" customWidth="1"/>
    <col min="4" max="4" width="11.83203125" customWidth="1"/>
    <col min="5" max="5" width="12.5" customWidth="1"/>
    <col min="6" max="7" width="11.83203125" customWidth="1"/>
    <col min="8" max="8" width="12.5" customWidth="1"/>
    <col min="9" max="9" width="13.83203125" customWidth="1"/>
    <col min="10" max="10" width="15" customWidth="1"/>
    <col min="11" max="11" width="16.83203125" customWidth="1"/>
    <col min="12" max="12" width="17.5" customWidth="1"/>
  </cols>
  <sheetData>
    <row r="1" spans="1:12" ht="27.75" customHeight="1" x14ac:dyDescent="0.2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1.65" customHeight="1" x14ac:dyDescent="0.2">
      <c r="A2" s="30" t="s">
        <v>0</v>
      </c>
      <c r="B2" s="30"/>
      <c r="C2" s="30" t="s">
        <v>0</v>
      </c>
      <c r="D2" s="30"/>
      <c r="E2" s="30"/>
      <c r="F2" s="30"/>
      <c r="G2" s="30"/>
      <c r="H2" s="30"/>
      <c r="I2" s="11"/>
      <c r="J2" s="1" t="s">
        <v>0</v>
      </c>
      <c r="K2" s="2" t="s">
        <v>2</v>
      </c>
    </row>
    <row r="3" spans="1:12" ht="16.149999999999999" customHeight="1" x14ac:dyDescent="0.2">
      <c r="A3" s="31" t="s">
        <v>0</v>
      </c>
      <c r="B3" s="23" t="s">
        <v>3</v>
      </c>
      <c r="C3" s="3" t="s">
        <v>4</v>
      </c>
      <c r="D3" s="3" t="s">
        <v>5</v>
      </c>
      <c r="E3" s="23" t="s">
        <v>6</v>
      </c>
      <c r="F3" s="23"/>
      <c r="G3" s="23"/>
      <c r="H3" s="25"/>
      <c r="I3" s="26" t="s">
        <v>7</v>
      </c>
      <c r="J3" s="26"/>
      <c r="K3" s="26"/>
      <c r="L3" s="26"/>
    </row>
    <row r="4" spans="1:12" ht="56.25" customHeight="1" x14ac:dyDescent="0.2">
      <c r="A4" s="24" t="s">
        <v>0</v>
      </c>
      <c r="B4" s="24" t="s">
        <v>0</v>
      </c>
      <c r="C4" s="23" t="s">
        <v>8</v>
      </c>
      <c r="D4" s="23" t="s">
        <v>8</v>
      </c>
      <c r="E4" s="23" t="s">
        <v>9</v>
      </c>
      <c r="F4" s="23" t="s">
        <v>10</v>
      </c>
      <c r="G4" s="23" t="s">
        <v>11</v>
      </c>
      <c r="H4" s="25" t="s">
        <v>111</v>
      </c>
      <c r="I4" s="26" t="s">
        <v>107</v>
      </c>
      <c r="J4" s="26" t="s">
        <v>12</v>
      </c>
      <c r="K4" s="29" t="s">
        <v>106</v>
      </c>
      <c r="L4" s="27" t="s">
        <v>108</v>
      </c>
    </row>
    <row r="5" spans="1:12" ht="12" customHeight="1" x14ac:dyDescent="0.2">
      <c r="A5" s="24" t="s">
        <v>0</v>
      </c>
      <c r="B5" s="24" t="s">
        <v>0</v>
      </c>
      <c r="C5" s="23" t="s">
        <v>0</v>
      </c>
      <c r="D5" s="23" t="s">
        <v>0</v>
      </c>
      <c r="E5" s="23" t="s">
        <v>0</v>
      </c>
      <c r="F5" s="23" t="s">
        <v>0</v>
      </c>
      <c r="G5" s="23" t="s">
        <v>0</v>
      </c>
      <c r="H5" s="25" t="s">
        <v>0</v>
      </c>
      <c r="I5" s="26" t="s">
        <v>0</v>
      </c>
      <c r="J5" s="26" t="s">
        <v>0</v>
      </c>
      <c r="K5" s="26" t="s">
        <v>0</v>
      </c>
      <c r="L5" s="27"/>
    </row>
    <row r="6" spans="1:12" ht="13.35" customHeight="1" x14ac:dyDescent="0.2">
      <c r="A6" s="3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12" t="s">
        <v>20</v>
      </c>
      <c r="I6" s="10" t="s">
        <v>21</v>
      </c>
      <c r="J6" s="12" t="s">
        <v>22</v>
      </c>
      <c r="K6" s="14" t="s">
        <v>109</v>
      </c>
      <c r="L6" s="13" t="s">
        <v>110</v>
      </c>
    </row>
    <row r="7" spans="1:12" ht="27.4" customHeight="1" x14ac:dyDescent="0.2">
      <c r="A7" s="4" t="s">
        <v>0</v>
      </c>
      <c r="B7" s="5" t="s">
        <v>23</v>
      </c>
      <c r="C7" s="6">
        <v>252340.2</v>
      </c>
      <c r="D7" s="6">
        <v>267411.8</v>
      </c>
      <c r="E7" s="6">
        <v>225370</v>
      </c>
      <c r="F7" s="6">
        <v>127295.9</v>
      </c>
      <c r="G7" s="6">
        <v>221439.4</v>
      </c>
      <c r="H7" s="15">
        <v>117751.8</v>
      </c>
      <c r="I7" s="18">
        <v>301741</v>
      </c>
      <c r="J7" s="19">
        <v>276957.90000000002</v>
      </c>
      <c r="K7" s="19">
        <v>229957.16</v>
      </c>
      <c r="L7" s="22">
        <v>47000.74</v>
      </c>
    </row>
    <row r="8" spans="1:12" ht="14.45" customHeight="1" x14ac:dyDescent="0.2">
      <c r="A8" s="4" t="s">
        <v>0</v>
      </c>
      <c r="B8" s="5" t="s">
        <v>24</v>
      </c>
      <c r="C8" s="6">
        <v>962</v>
      </c>
      <c r="D8" s="6">
        <v>456.1</v>
      </c>
      <c r="E8" s="6" t="s">
        <v>0</v>
      </c>
      <c r="F8" s="6" t="s">
        <v>0</v>
      </c>
      <c r="G8" s="6" t="s">
        <v>0</v>
      </c>
      <c r="H8" s="15" t="s">
        <v>0</v>
      </c>
      <c r="I8" s="18"/>
      <c r="J8" s="19" t="s">
        <v>0</v>
      </c>
      <c r="K8" s="18" t="s">
        <v>0</v>
      </c>
      <c r="L8" s="17"/>
    </row>
    <row r="9" spans="1:12" ht="25.5" x14ac:dyDescent="0.2">
      <c r="A9" s="4" t="s">
        <v>0</v>
      </c>
      <c r="B9" s="5" t="s">
        <v>25</v>
      </c>
      <c r="C9" s="6">
        <v>251378.2</v>
      </c>
      <c r="D9" s="6">
        <v>266955.7</v>
      </c>
      <c r="E9" s="6">
        <v>225370</v>
      </c>
      <c r="F9" s="6">
        <v>127295.9</v>
      </c>
      <c r="G9" s="6">
        <v>221439.4</v>
      </c>
      <c r="H9" s="15">
        <v>117751.8</v>
      </c>
      <c r="I9" s="19">
        <f>SUM(I10+I16+I19+I21+I50)</f>
        <v>301741</v>
      </c>
      <c r="J9" s="19">
        <f>SUM(J10+J16+J19+J21+J50)</f>
        <v>276957.90000000002</v>
      </c>
      <c r="K9" s="19">
        <f>SUM(K10+K16+K19+K21+K50)</f>
        <v>229957.16000000003</v>
      </c>
      <c r="L9" s="19">
        <f>SUM(L10+L16+L19+L21+L50)</f>
        <v>47000.739999999991</v>
      </c>
    </row>
    <row r="10" spans="1:12" ht="14.45" customHeight="1" x14ac:dyDescent="0.2">
      <c r="A10" s="4" t="s">
        <v>26</v>
      </c>
      <c r="B10" s="5" t="s">
        <v>27</v>
      </c>
      <c r="C10" s="6">
        <v>133281.5</v>
      </c>
      <c r="D10" s="6">
        <v>157787.70000000001</v>
      </c>
      <c r="E10" s="6">
        <v>107772.7</v>
      </c>
      <c r="F10" s="6">
        <v>76365.100000000006</v>
      </c>
      <c r="G10" s="6">
        <v>91918.3</v>
      </c>
      <c r="H10" s="15">
        <v>70537.7</v>
      </c>
      <c r="I10" s="18">
        <f>SUM(I11:I12)</f>
        <v>161695.20000000001</v>
      </c>
      <c r="J10" s="19">
        <f>SUM(J11:J12)</f>
        <v>148495.20000000001</v>
      </c>
      <c r="K10" s="19">
        <f>SUM(K11:K12)</f>
        <v>112061.96</v>
      </c>
      <c r="L10" s="19">
        <f>SUM(L11:L12)</f>
        <v>36433.239999999991</v>
      </c>
    </row>
    <row r="11" spans="1:12" ht="16.5" customHeight="1" x14ac:dyDescent="0.2">
      <c r="A11" s="8" t="s">
        <v>28</v>
      </c>
      <c r="B11" s="9" t="s">
        <v>29</v>
      </c>
      <c r="C11" s="7">
        <v>105856</v>
      </c>
      <c r="D11" s="7">
        <v>106403.3</v>
      </c>
      <c r="E11" s="7">
        <v>102836.4</v>
      </c>
      <c r="F11" s="7">
        <v>75131</v>
      </c>
      <c r="G11" s="7">
        <v>88216</v>
      </c>
      <c r="H11" s="16">
        <v>67861.7</v>
      </c>
      <c r="I11" s="20">
        <v>126448.2</v>
      </c>
      <c r="J11" s="21">
        <v>116248.2</v>
      </c>
      <c r="K11" s="20">
        <v>107125.66</v>
      </c>
      <c r="L11" s="21">
        <f t="shared" ref="L11:L12" si="0">SUM(J11-K11)</f>
        <v>9122.5399999999936</v>
      </c>
    </row>
    <row r="12" spans="1:12" ht="14.45" customHeight="1" x14ac:dyDescent="0.2">
      <c r="A12" s="8" t="s">
        <v>30</v>
      </c>
      <c r="B12" s="9" t="s">
        <v>31</v>
      </c>
      <c r="C12" s="7">
        <v>27425.5</v>
      </c>
      <c r="D12" s="7">
        <v>51384.4</v>
      </c>
      <c r="E12" s="7">
        <v>4936.3</v>
      </c>
      <c r="F12" s="7">
        <v>1234.0999999999999</v>
      </c>
      <c r="G12" s="7">
        <v>3702.3</v>
      </c>
      <c r="H12" s="16">
        <v>2676</v>
      </c>
      <c r="I12" s="20">
        <v>35247</v>
      </c>
      <c r="J12" s="21">
        <v>32247</v>
      </c>
      <c r="K12" s="20">
        <v>4936.3</v>
      </c>
      <c r="L12" s="21">
        <f t="shared" si="0"/>
        <v>27310.7</v>
      </c>
    </row>
    <row r="13" spans="1:12" ht="39" customHeight="1" x14ac:dyDescent="0.2">
      <c r="A13" s="4" t="s">
        <v>16</v>
      </c>
      <c r="B13" s="5" t="s">
        <v>32</v>
      </c>
      <c r="C13" s="6">
        <v>133281.5</v>
      </c>
      <c r="D13" s="6">
        <v>157787.70000000001</v>
      </c>
      <c r="E13" s="6">
        <v>107772.7</v>
      </c>
      <c r="F13" s="6">
        <v>76365.100000000006</v>
      </c>
      <c r="G13" s="6">
        <v>91918.3</v>
      </c>
      <c r="H13" s="15">
        <v>70537.7</v>
      </c>
      <c r="I13" s="18">
        <f>SUM(I14:I15)</f>
        <v>161695.20000000001</v>
      </c>
      <c r="J13" s="19">
        <f>SUM(J14:J15)</f>
        <v>148495.20000000001</v>
      </c>
      <c r="K13" s="19">
        <f>SUM(K14:K15)</f>
        <v>112061.96</v>
      </c>
      <c r="L13" s="19">
        <f>SUM(L14:L15)</f>
        <v>36433.239999999991</v>
      </c>
    </row>
    <row r="14" spans="1:12" ht="14.45" customHeight="1" x14ac:dyDescent="0.2">
      <c r="A14" s="8" t="s">
        <v>33</v>
      </c>
      <c r="B14" s="9" t="s">
        <v>34</v>
      </c>
      <c r="C14" s="7">
        <v>105856</v>
      </c>
      <c r="D14" s="7">
        <v>106403.3</v>
      </c>
      <c r="E14" s="7">
        <v>102836.4</v>
      </c>
      <c r="F14" s="7">
        <v>75131</v>
      </c>
      <c r="G14" s="7">
        <v>88216</v>
      </c>
      <c r="H14" s="16">
        <v>67861.7</v>
      </c>
      <c r="I14" s="20">
        <v>126448.2</v>
      </c>
      <c r="J14" s="21">
        <v>116248.2</v>
      </c>
      <c r="K14" s="20">
        <v>107125.66</v>
      </c>
      <c r="L14" s="21">
        <f t="shared" ref="L14:L15" si="1">SUM(J14-K14)</f>
        <v>9122.5399999999936</v>
      </c>
    </row>
    <row r="15" spans="1:12" ht="18" customHeight="1" x14ac:dyDescent="0.2">
      <c r="A15" s="8" t="s">
        <v>35</v>
      </c>
      <c r="B15" s="9" t="s">
        <v>36</v>
      </c>
      <c r="C15" s="7">
        <v>27425.5</v>
      </c>
      <c r="D15" s="7">
        <v>51384.4</v>
      </c>
      <c r="E15" s="7">
        <v>4936.3</v>
      </c>
      <c r="F15" s="7">
        <v>1234.0999999999999</v>
      </c>
      <c r="G15" s="7">
        <v>3702.3</v>
      </c>
      <c r="H15" s="16">
        <v>2676</v>
      </c>
      <c r="I15" s="20">
        <v>35247</v>
      </c>
      <c r="J15" s="21">
        <v>32247</v>
      </c>
      <c r="K15" s="20">
        <v>4936.3</v>
      </c>
      <c r="L15" s="21">
        <f t="shared" si="1"/>
        <v>27310.7</v>
      </c>
    </row>
    <row r="16" spans="1:12" ht="27.4" customHeight="1" x14ac:dyDescent="0.2">
      <c r="A16" s="4" t="s">
        <v>17</v>
      </c>
      <c r="B16" s="5" t="s">
        <v>37</v>
      </c>
      <c r="C16" s="6">
        <v>2623.8</v>
      </c>
      <c r="D16" s="6">
        <v>7641.3</v>
      </c>
      <c r="E16" s="6">
        <v>1317</v>
      </c>
      <c r="F16" s="6" t="s">
        <v>0</v>
      </c>
      <c r="G16" s="6">
        <v>4225</v>
      </c>
      <c r="H16" s="15">
        <v>3083.6</v>
      </c>
      <c r="I16" s="18">
        <f>SUM(I17:I18)</f>
        <v>1206.3</v>
      </c>
      <c r="J16" s="19">
        <v>1206.3</v>
      </c>
      <c r="K16" s="19">
        <v>1206.3</v>
      </c>
      <c r="L16" s="19"/>
    </row>
    <row r="17" spans="1:12" ht="39" customHeight="1" x14ac:dyDescent="0.2">
      <c r="A17" s="8" t="s">
        <v>38</v>
      </c>
      <c r="B17" s="9" t="s">
        <v>39</v>
      </c>
      <c r="C17" s="7">
        <v>1317.6</v>
      </c>
      <c r="D17" s="7">
        <v>1206.3</v>
      </c>
      <c r="E17" s="7">
        <v>1317</v>
      </c>
      <c r="F17" s="7" t="s">
        <v>0</v>
      </c>
      <c r="G17" s="7">
        <v>11.3</v>
      </c>
      <c r="H17" s="16">
        <v>11.3</v>
      </c>
      <c r="I17" s="20">
        <v>1206.3</v>
      </c>
      <c r="J17" s="21">
        <v>1206.3</v>
      </c>
      <c r="K17" s="21">
        <v>1206.3</v>
      </c>
      <c r="L17" s="21"/>
    </row>
    <row r="18" spans="1:12" ht="14.45" customHeight="1" x14ac:dyDescent="0.2">
      <c r="A18" s="8" t="s">
        <v>40</v>
      </c>
      <c r="B18" s="9" t="s">
        <v>41</v>
      </c>
      <c r="C18" s="7">
        <v>1306.2</v>
      </c>
      <c r="D18" s="7">
        <v>6435</v>
      </c>
      <c r="E18" s="7" t="s">
        <v>0</v>
      </c>
      <c r="F18" s="7" t="s">
        <v>0</v>
      </c>
      <c r="G18" s="7">
        <v>4213.7</v>
      </c>
      <c r="H18" s="16">
        <v>3072.3</v>
      </c>
      <c r="I18" s="20"/>
      <c r="J18" s="21" t="s">
        <v>0</v>
      </c>
      <c r="K18" s="20" t="s">
        <v>0</v>
      </c>
      <c r="L18" s="17"/>
    </row>
    <row r="19" spans="1:12" ht="45.75" customHeight="1" x14ac:dyDescent="0.2">
      <c r="A19" s="4" t="s">
        <v>18</v>
      </c>
      <c r="B19" s="5" t="s">
        <v>42</v>
      </c>
      <c r="C19" s="6">
        <v>200</v>
      </c>
      <c r="D19" s="6">
        <v>200</v>
      </c>
      <c r="E19" s="6">
        <v>200</v>
      </c>
      <c r="F19" s="6">
        <v>200</v>
      </c>
      <c r="G19" s="6">
        <v>200</v>
      </c>
      <c r="H19" s="15" t="s">
        <v>0</v>
      </c>
      <c r="I19" s="19">
        <v>200</v>
      </c>
      <c r="J19" s="19">
        <v>200</v>
      </c>
      <c r="K19" s="19">
        <v>200</v>
      </c>
      <c r="L19" s="19"/>
    </row>
    <row r="20" spans="1:12" ht="27.75" customHeight="1" x14ac:dyDescent="0.2">
      <c r="A20" s="8" t="s">
        <v>43</v>
      </c>
      <c r="B20" s="9" t="s">
        <v>44</v>
      </c>
      <c r="C20" s="7">
        <v>200</v>
      </c>
      <c r="D20" s="7">
        <v>200</v>
      </c>
      <c r="E20" s="7">
        <v>200</v>
      </c>
      <c r="F20" s="7">
        <v>200</v>
      </c>
      <c r="G20" s="7">
        <v>200</v>
      </c>
      <c r="H20" s="16" t="s">
        <v>0</v>
      </c>
      <c r="I20" s="21">
        <v>200</v>
      </c>
      <c r="J20" s="21">
        <v>200</v>
      </c>
      <c r="K20" s="21">
        <v>200</v>
      </c>
      <c r="L20" s="21"/>
    </row>
    <row r="21" spans="1:12" ht="14.45" customHeight="1" x14ac:dyDescent="0.2">
      <c r="A21" s="4" t="s">
        <v>19</v>
      </c>
      <c r="B21" s="5" t="s">
        <v>45</v>
      </c>
      <c r="C21" s="6">
        <v>99643.1</v>
      </c>
      <c r="D21" s="6">
        <v>86911.5</v>
      </c>
      <c r="E21" s="6">
        <v>102975.9</v>
      </c>
      <c r="F21" s="6">
        <v>38656.300000000003</v>
      </c>
      <c r="G21" s="6">
        <v>112567.7</v>
      </c>
      <c r="H21" s="15">
        <v>37847.599999999999</v>
      </c>
      <c r="I21" s="18">
        <f>SUM(I22+I31+I33+I35+I37+I39+I43)</f>
        <v>125588.3</v>
      </c>
      <c r="J21" s="18">
        <f t="shared" ref="J21:L21" si="2">SUM(J22+J31+J33+J35+J37+J39+J43)</f>
        <v>114005.2</v>
      </c>
      <c r="K21" s="18">
        <f t="shared" si="2"/>
        <v>103437.7</v>
      </c>
      <c r="L21" s="18">
        <f t="shared" si="2"/>
        <v>10567.5</v>
      </c>
    </row>
    <row r="22" spans="1:12" ht="14.45" customHeight="1" x14ac:dyDescent="0.2">
      <c r="A22" s="8" t="s">
        <v>46</v>
      </c>
      <c r="B22" s="9" t="s">
        <v>47</v>
      </c>
      <c r="C22" s="7">
        <v>5550.3</v>
      </c>
      <c r="D22" s="7">
        <v>7291.4</v>
      </c>
      <c r="E22" s="7">
        <v>3652.9</v>
      </c>
      <c r="F22" s="7">
        <v>3388</v>
      </c>
      <c r="G22" s="7">
        <v>13489.4</v>
      </c>
      <c r="H22" s="16">
        <v>868</v>
      </c>
      <c r="I22" s="21">
        <f>SUM(I24:I30)</f>
        <v>3822.2</v>
      </c>
      <c r="J22" s="21">
        <f>SUM(J24:J30)</f>
        <v>3334.7</v>
      </c>
      <c r="K22" s="21">
        <f>SUM(K24:K30)</f>
        <v>3334.7</v>
      </c>
      <c r="L22" s="21"/>
    </row>
    <row r="23" spans="1:12" ht="14.45" customHeight="1" x14ac:dyDescent="0.2">
      <c r="A23" s="8" t="s">
        <v>48</v>
      </c>
      <c r="B23" s="9" t="s">
        <v>49</v>
      </c>
      <c r="C23" s="7">
        <v>315.5</v>
      </c>
      <c r="D23" s="7">
        <v>210</v>
      </c>
      <c r="E23" s="7" t="s">
        <v>0</v>
      </c>
      <c r="F23" s="7" t="s">
        <v>0</v>
      </c>
      <c r="G23" s="7" t="s">
        <v>0</v>
      </c>
      <c r="H23" s="16" t="s">
        <v>0</v>
      </c>
      <c r="I23" s="20"/>
      <c r="J23" s="21"/>
      <c r="K23" s="20"/>
      <c r="L23" s="17"/>
    </row>
    <row r="24" spans="1:12" ht="38.25" x14ac:dyDescent="0.2">
      <c r="A24" s="8" t="s">
        <v>50</v>
      </c>
      <c r="B24" s="9" t="s">
        <v>51</v>
      </c>
      <c r="C24" s="7">
        <v>38</v>
      </c>
      <c r="D24" s="7">
        <v>678</v>
      </c>
      <c r="E24" s="7" t="s">
        <v>0</v>
      </c>
      <c r="F24" s="7" t="s">
        <v>0</v>
      </c>
      <c r="G24" s="7">
        <v>616</v>
      </c>
      <c r="H24" s="16">
        <v>136</v>
      </c>
      <c r="I24" s="20"/>
      <c r="J24" s="21"/>
      <c r="K24" s="20"/>
      <c r="L24" s="17"/>
    </row>
    <row r="25" spans="1:12" ht="27.75" customHeight="1" x14ac:dyDescent="0.2">
      <c r="A25" s="8" t="s">
        <v>52</v>
      </c>
      <c r="B25" s="9" t="s">
        <v>53</v>
      </c>
      <c r="C25" s="7" t="s">
        <v>0</v>
      </c>
      <c r="D25" s="7">
        <v>4264</v>
      </c>
      <c r="E25" s="7" t="s">
        <v>0</v>
      </c>
      <c r="F25" s="7" t="s">
        <v>0</v>
      </c>
      <c r="G25" s="7">
        <v>1000</v>
      </c>
      <c r="H25" s="16" t="s">
        <v>0</v>
      </c>
      <c r="I25" s="20"/>
      <c r="J25" s="21"/>
      <c r="K25" s="20"/>
      <c r="L25" s="17"/>
    </row>
    <row r="26" spans="1:12" ht="15" customHeight="1" x14ac:dyDescent="0.2">
      <c r="A26" s="8" t="s">
        <v>54</v>
      </c>
      <c r="B26" s="9" t="s">
        <v>55</v>
      </c>
      <c r="C26" s="7">
        <v>186.4</v>
      </c>
      <c r="D26" s="7">
        <v>8.4</v>
      </c>
      <c r="E26" s="7">
        <v>33.700000000000003</v>
      </c>
      <c r="F26" s="7" t="s">
        <v>0</v>
      </c>
      <c r="G26" s="7" t="s">
        <v>0</v>
      </c>
      <c r="H26" s="16" t="s">
        <v>0</v>
      </c>
      <c r="I26" s="20"/>
      <c r="J26" s="21"/>
      <c r="K26" s="20"/>
      <c r="L26" s="17"/>
    </row>
    <row r="27" spans="1:12" ht="17.25" customHeight="1" x14ac:dyDescent="0.2">
      <c r="A27" s="8" t="s">
        <v>56</v>
      </c>
      <c r="B27" s="9" t="s">
        <v>57</v>
      </c>
      <c r="C27" s="7">
        <v>18.399999999999999</v>
      </c>
      <c r="D27" s="7" t="s">
        <v>0</v>
      </c>
      <c r="E27" s="7">
        <v>318.2</v>
      </c>
      <c r="F27" s="7">
        <v>88</v>
      </c>
      <c r="G27" s="7">
        <v>241.4</v>
      </c>
      <c r="H27" s="16">
        <v>43</v>
      </c>
      <c r="I27" s="21">
        <v>34.700000000000003</v>
      </c>
      <c r="J27" s="21">
        <v>34.700000000000003</v>
      </c>
      <c r="K27" s="21">
        <v>34.700000000000003</v>
      </c>
      <c r="L27" s="21"/>
    </row>
    <row r="28" spans="1:12" ht="55.5" customHeight="1" x14ac:dyDescent="0.2">
      <c r="A28" s="8" t="s">
        <v>58</v>
      </c>
      <c r="B28" s="9" t="s">
        <v>59</v>
      </c>
      <c r="C28" s="7">
        <v>86.1</v>
      </c>
      <c r="D28" s="7" t="s">
        <v>0</v>
      </c>
      <c r="E28" s="7" t="s">
        <v>0</v>
      </c>
      <c r="F28" s="7" t="s">
        <v>0</v>
      </c>
      <c r="G28" s="7" t="s">
        <v>0</v>
      </c>
      <c r="H28" s="16" t="s">
        <v>0</v>
      </c>
      <c r="I28" s="20"/>
      <c r="J28" s="21"/>
      <c r="K28" s="20"/>
      <c r="L28" s="17"/>
    </row>
    <row r="29" spans="1:12" ht="27" customHeight="1" x14ac:dyDescent="0.2">
      <c r="A29" s="8" t="s">
        <v>60</v>
      </c>
      <c r="B29" s="9" t="s">
        <v>61</v>
      </c>
      <c r="C29" s="7">
        <v>600</v>
      </c>
      <c r="D29" s="7">
        <v>500</v>
      </c>
      <c r="E29" s="7" t="s">
        <v>0</v>
      </c>
      <c r="F29" s="7" t="s">
        <v>0</v>
      </c>
      <c r="G29" s="7">
        <v>200</v>
      </c>
      <c r="H29" s="16">
        <v>200</v>
      </c>
      <c r="I29" s="20"/>
      <c r="J29" s="21"/>
      <c r="K29" s="20"/>
      <c r="L29" s="17"/>
    </row>
    <row r="30" spans="1:12" ht="80.25" customHeight="1" x14ac:dyDescent="0.2">
      <c r="A30" s="8" t="s">
        <v>62</v>
      </c>
      <c r="B30" s="9" t="s">
        <v>63</v>
      </c>
      <c r="C30" s="7">
        <v>4305.8999999999996</v>
      </c>
      <c r="D30" s="7">
        <v>1631</v>
      </c>
      <c r="E30" s="7">
        <v>3301</v>
      </c>
      <c r="F30" s="7">
        <v>3300</v>
      </c>
      <c r="G30" s="7">
        <v>11432</v>
      </c>
      <c r="H30" s="16">
        <v>489</v>
      </c>
      <c r="I30" s="21">
        <v>3787.5</v>
      </c>
      <c r="J30" s="20">
        <v>3300</v>
      </c>
      <c r="K30" s="20">
        <v>3300</v>
      </c>
      <c r="L30" s="21"/>
    </row>
    <row r="31" spans="1:12" ht="28.5" customHeight="1" x14ac:dyDescent="0.2">
      <c r="A31" s="8" t="s">
        <v>64</v>
      </c>
      <c r="B31" s="9" t="s">
        <v>65</v>
      </c>
      <c r="C31" s="7">
        <v>1033.5</v>
      </c>
      <c r="D31" s="7">
        <v>1928</v>
      </c>
      <c r="E31" s="7" t="s">
        <v>0</v>
      </c>
      <c r="F31" s="7" t="s">
        <v>0</v>
      </c>
      <c r="G31" s="7">
        <v>939</v>
      </c>
      <c r="H31" s="16">
        <v>36.1</v>
      </c>
      <c r="I31" s="20"/>
      <c r="J31" s="21"/>
      <c r="K31" s="20"/>
      <c r="L31" s="17"/>
    </row>
    <row r="32" spans="1:12" ht="102.75" customHeight="1" x14ac:dyDescent="0.2">
      <c r="A32" s="8" t="s">
        <v>66</v>
      </c>
      <c r="B32" s="9" t="s">
        <v>67</v>
      </c>
      <c r="C32" s="7">
        <v>1033.5</v>
      </c>
      <c r="D32" s="7">
        <v>1928</v>
      </c>
      <c r="E32" s="7" t="s">
        <v>0</v>
      </c>
      <c r="F32" s="7" t="s">
        <v>0</v>
      </c>
      <c r="G32" s="7">
        <v>939</v>
      </c>
      <c r="H32" s="16">
        <v>36.1</v>
      </c>
      <c r="I32" s="20"/>
      <c r="J32" s="21"/>
      <c r="K32" s="20"/>
      <c r="L32" s="17"/>
    </row>
    <row r="33" spans="1:12" ht="14.45" customHeight="1" x14ac:dyDescent="0.2">
      <c r="A33" s="8" t="s">
        <v>68</v>
      </c>
      <c r="B33" s="9" t="s">
        <v>69</v>
      </c>
      <c r="C33" s="7" t="s">
        <v>0</v>
      </c>
      <c r="D33" s="7" t="s">
        <v>0</v>
      </c>
      <c r="E33" s="7" t="s">
        <v>0</v>
      </c>
      <c r="F33" s="7" t="s">
        <v>0</v>
      </c>
      <c r="G33" s="7">
        <v>1631.4</v>
      </c>
      <c r="H33" s="16" t="s">
        <v>0</v>
      </c>
      <c r="I33" s="20"/>
      <c r="J33" s="21"/>
      <c r="K33" s="20"/>
      <c r="L33" s="17"/>
    </row>
    <row r="34" spans="1:12" ht="55.5" customHeight="1" x14ac:dyDescent="0.2">
      <c r="A34" s="8" t="s">
        <v>70</v>
      </c>
      <c r="B34" s="9" t="s">
        <v>71</v>
      </c>
      <c r="C34" s="7" t="s">
        <v>0</v>
      </c>
      <c r="D34" s="7" t="s">
        <v>0</v>
      </c>
      <c r="E34" s="7" t="s">
        <v>0</v>
      </c>
      <c r="F34" s="7" t="s">
        <v>0</v>
      </c>
      <c r="G34" s="7">
        <v>1631.4</v>
      </c>
      <c r="H34" s="16" t="s">
        <v>0</v>
      </c>
      <c r="I34" s="20"/>
      <c r="J34" s="21"/>
      <c r="K34" s="20"/>
      <c r="L34" s="17"/>
    </row>
    <row r="35" spans="1:12" ht="14.45" customHeight="1" x14ac:dyDescent="0.2">
      <c r="A35" s="8" t="s">
        <v>72</v>
      </c>
      <c r="B35" s="9" t="s">
        <v>73</v>
      </c>
      <c r="C35" s="7">
        <v>750</v>
      </c>
      <c r="D35" s="7">
        <v>831</v>
      </c>
      <c r="E35" s="7">
        <v>750</v>
      </c>
      <c r="F35" s="7">
        <v>250</v>
      </c>
      <c r="G35" s="7">
        <v>583.4</v>
      </c>
      <c r="H35" s="16">
        <v>416.7</v>
      </c>
      <c r="I35" s="21">
        <f>SUM(I36)</f>
        <v>1000</v>
      </c>
      <c r="J35" s="21">
        <f t="shared" ref="J35:K35" si="3">SUM(J36)</f>
        <v>750</v>
      </c>
      <c r="K35" s="21">
        <f t="shared" si="3"/>
        <v>750</v>
      </c>
      <c r="L35" s="21"/>
    </row>
    <row r="36" spans="1:12" ht="27.4" customHeight="1" x14ac:dyDescent="0.2">
      <c r="A36" s="8" t="s">
        <v>74</v>
      </c>
      <c r="B36" s="9" t="s">
        <v>75</v>
      </c>
      <c r="C36" s="7">
        <v>750</v>
      </c>
      <c r="D36" s="7">
        <v>831</v>
      </c>
      <c r="E36" s="7">
        <v>750</v>
      </c>
      <c r="F36" s="7">
        <v>250</v>
      </c>
      <c r="G36" s="7">
        <v>583.4</v>
      </c>
      <c r="H36" s="16">
        <v>416.7</v>
      </c>
      <c r="I36" s="21">
        <v>1000</v>
      </c>
      <c r="J36" s="20">
        <v>750</v>
      </c>
      <c r="K36" s="20">
        <v>750</v>
      </c>
      <c r="L36" s="21"/>
    </row>
    <row r="37" spans="1:12" ht="14.45" customHeight="1" x14ac:dyDescent="0.2">
      <c r="A37" s="8" t="s">
        <v>76</v>
      </c>
      <c r="B37" s="9" t="s">
        <v>77</v>
      </c>
      <c r="C37" s="7">
        <v>280.8</v>
      </c>
      <c r="D37" s="7" t="s">
        <v>0</v>
      </c>
      <c r="E37" s="7" t="s">
        <v>0</v>
      </c>
      <c r="F37" s="7" t="s">
        <v>0</v>
      </c>
      <c r="G37" s="7" t="s">
        <v>0</v>
      </c>
      <c r="H37" s="16" t="s">
        <v>0</v>
      </c>
      <c r="I37" s="20"/>
      <c r="J37" s="21"/>
      <c r="K37" s="20"/>
      <c r="L37" s="17"/>
    </row>
    <row r="38" spans="1:12" ht="51.75" customHeight="1" x14ac:dyDescent="0.2">
      <c r="A38" s="8" t="s">
        <v>78</v>
      </c>
      <c r="B38" s="9" t="s">
        <v>79</v>
      </c>
      <c r="C38" s="7">
        <v>280.8</v>
      </c>
      <c r="D38" s="7" t="s">
        <v>0</v>
      </c>
      <c r="E38" s="7" t="s">
        <v>0</v>
      </c>
      <c r="F38" s="7" t="s">
        <v>0</v>
      </c>
      <c r="G38" s="7" t="s">
        <v>0</v>
      </c>
      <c r="H38" s="16" t="s">
        <v>0</v>
      </c>
      <c r="I38" s="20"/>
      <c r="J38" s="21"/>
      <c r="K38" s="20"/>
      <c r="L38" s="17"/>
    </row>
    <row r="39" spans="1:12" ht="14.45" customHeight="1" x14ac:dyDescent="0.2">
      <c r="A39" s="8" t="s">
        <v>80</v>
      </c>
      <c r="B39" s="9" t="s">
        <v>81</v>
      </c>
      <c r="C39" s="7">
        <v>432.4</v>
      </c>
      <c r="D39" s="7">
        <v>3496.9</v>
      </c>
      <c r="E39" s="7" t="s">
        <v>0</v>
      </c>
      <c r="F39" s="7" t="s">
        <v>0</v>
      </c>
      <c r="G39" s="7">
        <v>6500</v>
      </c>
      <c r="H39" s="16">
        <v>399</v>
      </c>
      <c r="I39" s="20"/>
      <c r="J39" s="21"/>
      <c r="K39" s="20"/>
      <c r="L39" s="17"/>
    </row>
    <row r="40" spans="1:12" ht="40.5" customHeight="1" x14ac:dyDescent="0.2">
      <c r="A40" s="8" t="s">
        <v>82</v>
      </c>
      <c r="B40" s="9" t="s">
        <v>83</v>
      </c>
      <c r="C40" s="7" t="s">
        <v>0</v>
      </c>
      <c r="D40" s="7" t="s">
        <v>0</v>
      </c>
      <c r="E40" s="7" t="s">
        <v>0</v>
      </c>
      <c r="F40" s="7" t="s">
        <v>0</v>
      </c>
      <c r="G40" s="7">
        <v>6500</v>
      </c>
      <c r="H40" s="16">
        <v>399</v>
      </c>
      <c r="I40" s="20"/>
      <c r="J40" s="21"/>
      <c r="K40" s="20"/>
      <c r="L40" s="17"/>
    </row>
    <row r="41" spans="1:12" ht="67.5" customHeight="1" x14ac:dyDescent="0.2">
      <c r="A41" s="8" t="s">
        <v>84</v>
      </c>
      <c r="B41" s="9" t="s">
        <v>85</v>
      </c>
      <c r="C41" s="7">
        <v>432.4</v>
      </c>
      <c r="D41" s="7">
        <v>1734.5</v>
      </c>
      <c r="E41" s="7" t="s">
        <v>0</v>
      </c>
      <c r="F41" s="7" t="s">
        <v>0</v>
      </c>
      <c r="G41" s="7" t="s">
        <v>0</v>
      </c>
      <c r="H41" s="16" t="s">
        <v>0</v>
      </c>
      <c r="I41" s="20"/>
      <c r="J41" s="21"/>
      <c r="K41" s="20"/>
      <c r="L41" s="17"/>
    </row>
    <row r="42" spans="1:12" ht="27.4" customHeight="1" x14ac:dyDescent="0.2">
      <c r="A42" s="8" t="s">
        <v>86</v>
      </c>
      <c r="B42" s="9" t="s">
        <v>87</v>
      </c>
      <c r="C42" s="7" t="s">
        <v>0</v>
      </c>
      <c r="D42" s="7">
        <v>1762.4</v>
      </c>
      <c r="E42" s="7" t="s">
        <v>0</v>
      </c>
      <c r="F42" s="7" t="s">
        <v>0</v>
      </c>
      <c r="G42" s="7" t="s">
        <v>0</v>
      </c>
      <c r="H42" s="16" t="s">
        <v>0</v>
      </c>
      <c r="I42" s="20"/>
      <c r="J42" s="21"/>
      <c r="K42" s="20"/>
      <c r="L42" s="17"/>
    </row>
    <row r="43" spans="1:12" ht="27.4" customHeight="1" x14ac:dyDescent="0.2">
      <c r="A43" s="8" t="s">
        <v>88</v>
      </c>
      <c r="B43" s="9" t="s">
        <v>89</v>
      </c>
      <c r="C43" s="7">
        <v>91596.1</v>
      </c>
      <c r="D43" s="7">
        <v>73364.2</v>
      </c>
      <c r="E43" s="7">
        <v>98573</v>
      </c>
      <c r="F43" s="7">
        <v>35018.300000000003</v>
      </c>
      <c r="G43" s="7">
        <v>89424.5</v>
      </c>
      <c r="H43" s="16">
        <v>36127.800000000003</v>
      </c>
      <c r="I43" s="20">
        <f>SUM(I44:I49)</f>
        <v>120766.1</v>
      </c>
      <c r="J43" s="20">
        <f t="shared" ref="J43:K43" si="4">SUM(J44:J49)</f>
        <v>109920.5</v>
      </c>
      <c r="K43" s="20">
        <f t="shared" si="4"/>
        <v>99353</v>
      </c>
      <c r="L43" s="21">
        <f t="shared" ref="L43" si="5">SUM(J43-K43)</f>
        <v>10567.5</v>
      </c>
    </row>
    <row r="44" spans="1:12" ht="27.4" customHeight="1" x14ac:dyDescent="0.2">
      <c r="A44" s="8" t="s">
        <v>90</v>
      </c>
      <c r="B44" s="9" t="s">
        <v>91</v>
      </c>
      <c r="C44" s="7">
        <v>6500</v>
      </c>
      <c r="D44" s="7">
        <v>6499.2</v>
      </c>
      <c r="E44" s="7">
        <v>6500</v>
      </c>
      <c r="F44" s="7">
        <v>13500</v>
      </c>
      <c r="G44" s="7">
        <v>13500</v>
      </c>
      <c r="H44" s="16">
        <v>3291.5</v>
      </c>
      <c r="I44" s="21">
        <v>13645.6</v>
      </c>
      <c r="J44" s="21">
        <v>6500</v>
      </c>
      <c r="K44" s="20">
        <v>6500</v>
      </c>
      <c r="L44" s="21"/>
    </row>
    <row r="45" spans="1:12" ht="54" customHeight="1" x14ac:dyDescent="0.2">
      <c r="A45" s="8" t="s">
        <v>92</v>
      </c>
      <c r="B45" s="9" t="s">
        <v>93</v>
      </c>
      <c r="C45" s="7">
        <v>77382.8</v>
      </c>
      <c r="D45" s="7">
        <v>60673</v>
      </c>
      <c r="E45" s="7">
        <v>60673</v>
      </c>
      <c r="F45" s="7">
        <v>15168.3</v>
      </c>
      <c r="G45" s="7">
        <v>45504.5</v>
      </c>
      <c r="H45" s="16">
        <v>30336.3</v>
      </c>
      <c r="I45" s="21">
        <v>71240.5</v>
      </c>
      <c r="J45" s="21">
        <v>71240.5</v>
      </c>
      <c r="K45" s="20">
        <v>60673</v>
      </c>
      <c r="L45" s="21">
        <f>SUM(J45-K45)</f>
        <v>10567.5</v>
      </c>
    </row>
    <row r="46" spans="1:12" ht="40.5" customHeight="1" x14ac:dyDescent="0.2">
      <c r="A46" s="8" t="s">
        <v>94</v>
      </c>
      <c r="B46" s="9" t="s">
        <v>95</v>
      </c>
      <c r="C46" s="7" t="s">
        <v>0</v>
      </c>
      <c r="D46" s="7" t="s">
        <v>0</v>
      </c>
      <c r="E46" s="7">
        <v>9000</v>
      </c>
      <c r="F46" s="7" t="s">
        <v>0</v>
      </c>
      <c r="G46" s="7">
        <v>9000</v>
      </c>
      <c r="H46" s="16" t="s">
        <v>0</v>
      </c>
      <c r="I46" s="21" t="s">
        <v>0</v>
      </c>
      <c r="J46" s="21"/>
      <c r="K46" s="20" t="s">
        <v>0</v>
      </c>
      <c r="L46" s="17"/>
    </row>
    <row r="47" spans="1:12" ht="17.25" customHeight="1" x14ac:dyDescent="0.2">
      <c r="A47" s="8" t="s">
        <v>96</v>
      </c>
      <c r="B47" s="9" t="s">
        <v>97</v>
      </c>
      <c r="C47" s="7" t="s">
        <v>0</v>
      </c>
      <c r="D47" s="7" t="s">
        <v>0</v>
      </c>
      <c r="E47" s="7">
        <v>15000</v>
      </c>
      <c r="F47" s="7" t="s">
        <v>0</v>
      </c>
      <c r="G47" s="7">
        <v>15000</v>
      </c>
      <c r="H47" s="16" t="s">
        <v>0</v>
      </c>
      <c r="I47" s="21">
        <v>24780</v>
      </c>
      <c r="J47" s="21">
        <v>24780</v>
      </c>
      <c r="K47" s="20">
        <v>24780</v>
      </c>
      <c r="L47" s="21"/>
    </row>
    <row r="48" spans="1:12" ht="53.45" customHeight="1" x14ac:dyDescent="0.2">
      <c r="A48" s="8" t="s">
        <v>98</v>
      </c>
      <c r="B48" s="9" t="s">
        <v>99</v>
      </c>
      <c r="C48" s="7">
        <v>5000</v>
      </c>
      <c r="D48" s="7">
        <v>4000</v>
      </c>
      <c r="E48" s="7">
        <v>5000</v>
      </c>
      <c r="F48" s="7">
        <v>1250</v>
      </c>
      <c r="G48" s="7">
        <v>3250</v>
      </c>
      <c r="H48" s="16">
        <v>2500</v>
      </c>
      <c r="I48" s="21">
        <v>6000</v>
      </c>
      <c r="J48" s="21">
        <v>5000</v>
      </c>
      <c r="K48" s="20">
        <v>5000</v>
      </c>
      <c r="L48" s="21"/>
    </row>
    <row r="49" spans="1:12" ht="27.4" customHeight="1" x14ac:dyDescent="0.2">
      <c r="A49" s="8" t="s">
        <v>100</v>
      </c>
      <c r="B49" s="9" t="s">
        <v>101</v>
      </c>
      <c r="C49" s="7">
        <v>2713.3</v>
      </c>
      <c r="D49" s="7">
        <v>2192</v>
      </c>
      <c r="E49" s="7">
        <v>2400</v>
      </c>
      <c r="F49" s="7">
        <v>5100</v>
      </c>
      <c r="G49" s="7">
        <v>3170</v>
      </c>
      <c r="H49" s="16" t="s">
        <v>0</v>
      </c>
      <c r="I49" s="21">
        <v>5100</v>
      </c>
      <c r="J49" s="21">
        <v>2400</v>
      </c>
      <c r="K49" s="20">
        <v>2400</v>
      </c>
      <c r="L49" s="21"/>
    </row>
    <row r="50" spans="1:12" ht="27.4" customHeight="1" x14ac:dyDescent="0.2">
      <c r="A50" s="4" t="s">
        <v>21</v>
      </c>
      <c r="B50" s="5" t="s">
        <v>102</v>
      </c>
      <c r="C50" s="6">
        <v>15629.8</v>
      </c>
      <c r="D50" s="6">
        <v>14415.2</v>
      </c>
      <c r="E50" s="6">
        <v>13104.4</v>
      </c>
      <c r="F50" s="6">
        <v>12074.5</v>
      </c>
      <c r="G50" s="6">
        <v>12528.4</v>
      </c>
      <c r="H50" s="15">
        <v>6282.9</v>
      </c>
      <c r="I50" s="19">
        <v>13051.2</v>
      </c>
      <c r="J50" s="19">
        <v>13051.2</v>
      </c>
      <c r="K50" s="19">
        <v>13051.2</v>
      </c>
      <c r="L50" s="17"/>
    </row>
    <row r="51" spans="1:12" ht="14.45" customHeight="1" x14ac:dyDescent="0.2">
      <c r="A51" s="8" t="s">
        <v>103</v>
      </c>
      <c r="B51" s="9" t="s">
        <v>34</v>
      </c>
      <c r="C51" s="7">
        <v>12811</v>
      </c>
      <c r="D51" s="7">
        <v>12776.5</v>
      </c>
      <c r="E51" s="7">
        <v>11289</v>
      </c>
      <c r="F51" s="7">
        <v>11166.8</v>
      </c>
      <c r="G51" s="7">
        <v>11166.8</v>
      </c>
      <c r="H51" s="16">
        <v>5676.4</v>
      </c>
      <c r="I51" s="21">
        <v>11769</v>
      </c>
      <c r="J51" s="21">
        <v>11769</v>
      </c>
      <c r="K51" s="21">
        <v>11769</v>
      </c>
      <c r="L51" s="17"/>
    </row>
    <row r="52" spans="1:12" ht="27.4" customHeight="1" x14ac:dyDescent="0.2">
      <c r="A52" s="8" t="s">
        <v>104</v>
      </c>
      <c r="B52" s="9" t="s">
        <v>105</v>
      </c>
      <c r="C52" s="7">
        <v>2818.8</v>
      </c>
      <c r="D52" s="7">
        <v>1638.7</v>
      </c>
      <c r="E52" s="7">
        <v>1815.4</v>
      </c>
      <c r="F52" s="7">
        <v>907.7</v>
      </c>
      <c r="G52" s="7">
        <v>1361.6</v>
      </c>
      <c r="H52" s="16">
        <v>606.5</v>
      </c>
      <c r="I52" s="21">
        <v>1282.2</v>
      </c>
      <c r="J52" s="21">
        <v>1282.2</v>
      </c>
      <c r="K52" s="21">
        <v>1282.2</v>
      </c>
      <c r="L52" s="17"/>
    </row>
  </sheetData>
  <mergeCells count="17">
    <mergeCell ref="A1:K1"/>
    <mergeCell ref="C4:C5"/>
    <mergeCell ref="D4:D5"/>
    <mergeCell ref="E4:E5"/>
    <mergeCell ref="F4:F5"/>
    <mergeCell ref="G4:G5"/>
    <mergeCell ref="H4:H5"/>
    <mergeCell ref="J4:J5"/>
    <mergeCell ref="K4:K5"/>
    <mergeCell ref="A2:B2"/>
    <mergeCell ref="C2:H2"/>
    <mergeCell ref="A3:A5"/>
    <mergeCell ref="B3:B5"/>
    <mergeCell ref="E3:H3"/>
    <mergeCell ref="I4:I5"/>
    <mergeCell ref="L4:L5"/>
    <mergeCell ref="I3:L3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Table2</vt:lpstr>
      <vt:lpstr>Table2!Заголовки_для_печати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2019-10-09T05:42:04Z</dcterms:modified>
</cp:coreProperties>
</file>