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10" activeTab="0"/>
  </bookViews>
  <sheets>
    <sheet name="Для госсовета 30.03 (вариант 2)" sheetId="1" r:id="rId1"/>
    <sheet name="Для госсовета (вариант1)" sheetId="2" r:id="rId2"/>
    <sheet name="Для госсовета 30.03" sheetId="3" r:id="rId3"/>
    <sheet name="Лист2" sheetId="4" r:id="rId4"/>
    <sheet name="Лист3" sheetId="5" r:id="rId5"/>
  </sheets>
  <definedNames>
    <definedName name="_xlnm.Print_Titles" localSheetId="1">'Для госсовета (вариант1)'!$5:$6</definedName>
    <definedName name="_xlnm.Print_Titles" localSheetId="2">'Для госсовета 30.03'!$5:$6</definedName>
    <definedName name="_xlnm.Print_Titles" localSheetId="0">'Для госсовета 30.03 (вариант 2)'!$5:$6</definedName>
  </definedNames>
  <calcPr fullCalcOnLoad="1"/>
</workbook>
</file>

<file path=xl/sharedStrings.xml><?xml version="1.0" encoding="utf-8"?>
<sst xmlns="http://schemas.openxmlformats.org/spreadsheetml/2006/main" count="240" uniqueCount="89">
  <si>
    <t xml:space="preserve">    Постоянное представительство Главы Удмуртской Республики при Президенте Российской Федерации</t>
  </si>
  <si>
    <t>801</t>
  </si>
  <si>
    <t xml:space="preserve">    Аппарат Уполномоченного по правам человека в Удмуртской Республике</t>
  </si>
  <si>
    <t>802</t>
  </si>
  <si>
    <t xml:space="preserve">    Администрация Главы и Правительства Удмуртской Республики</t>
  </si>
  <si>
    <t>803</t>
  </si>
  <si>
    <t xml:space="preserve">    Государственный контрольный комитет Удмуртской Республики</t>
  </si>
  <si>
    <t>805</t>
  </si>
  <si>
    <t>807</t>
  </si>
  <si>
    <t xml:space="preserve">    Центральная избирательная комиссия Удмуртской Республики</t>
  </si>
  <si>
    <t>810</t>
  </si>
  <si>
    <t xml:space="preserve">    Комитет по делам записи актов гражданского состояния при Правительстве Удмуртской Республики</t>
  </si>
  <si>
    <t>811</t>
  </si>
  <si>
    <t xml:space="preserve">    Агентство информатизации и связи Удмуртской Республики</t>
  </si>
  <si>
    <t>815</t>
  </si>
  <si>
    <t xml:space="preserve">    Аппарат Уполномоченного по защите прав предпринимателей в Удмуртской Республике</t>
  </si>
  <si>
    <t>816</t>
  </si>
  <si>
    <t xml:space="preserve">    Министерство энергетики, жилищно-коммунального хозяйства и государственного регулирования тарифов Удмуртской Республики</t>
  </si>
  <si>
    <t>820</t>
  </si>
  <si>
    <t xml:space="preserve">    Аппарат Государственного Совета Удмуртской Республики</t>
  </si>
  <si>
    <t>830</t>
  </si>
  <si>
    <t xml:space="preserve">    Государственная жилищная инспекция при Министерстве энергетики, жилищно-коммунального хозяйства и государственного регулирования тарифов Удмуртской Республики</t>
  </si>
  <si>
    <t>832</t>
  </si>
  <si>
    <t>833</t>
  </si>
  <si>
    <t xml:space="preserve">    Инспекция государственного строительного надзора при Министерстве строительства, архитектуры и жилищной политики Удмуртской Республики</t>
  </si>
  <si>
    <t>834</t>
  </si>
  <si>
    <t xml:space="preserve">    Агентство печати и массовых коммуникаций Удмуртской Республики</t>
  </si>
  <si>
    <t>835</t>
  </si>
  <si>
    <t xml:space="preserve">    Министерство экономики Удмуртской Республики</t>
  </si>
  <si>
    <t>840</t>
  </si>
  <si>
    <t xml:space="preserve">    Агентство инвестиционного развития Удмуртской Республики</t>
  </si>
  <si>
    <t>841</t>
  </si>
  <si>
    <t xml:space="preserve">    Министерство промышленности и торговли Удмуртской Республики</t>
  </si>
  <si>
    <t>842</t>
  </si>
  <si>
    <t xml:space="preserve">    Министерство социальной, семейной и демографической политики Удмуртской Республики</t>
  </si>
  <si>
    <t>843</t>
  </si>
  <si>
    <t xml:space="preserve">    Министерство природных ресурсов и охраны окружающей среды Удмуртской Республики</t>
  </si>
  <si>
    <t>844</t>
  </si>
  <si>
    <t xml:space="preserve">    Министерство труда и миграционной политики Удмуртской Республики</t>
  </si>
  <si>
    <t>845</t>
  </si>
  <si>
    <t xml:space="preserve">    Министерство по физической культуре, спорту и молодежной политике Удмуртской Республики</t>
  </si>
  <si>
    <t>847</t>
  </si>
  <si>
    <t xml:space="preserve">    Министерство национальной политики Удмуртской Республики</t>
  </si>
  <si>
    <t>852</t>
  </si>
  <si>
    <t xml:space="preserve">    Управление по лицензированию медицинской и фармацевтической деятельности при Правительстве Удмуртской Республики</t>
  </si>
  <si>
    <t>853</t>
  </si>
  <si>
    <t xml:space="preserve">    Министерство здравоохранения  Удмуртской Республики</t>
  </si>
  <si>
    <t>855</t>
  </si>
  <si>
    <t xml:space="preserve">    Комитет по делам архивов при Правительстве Удмуртской Республики</t>
  </si>
  <si>
    <t>856</t>
  </si>
  <si>
    <t xml:space="preserve">    Министерство культуры и туризма Удмуртской Республики</t>
  </si>
  <si>
    <t>857</t>
  </si>
  <si>
    <t xml:space="preserve">    Министерство имущественных отношений Удмуртской Республики</t>
  </si>
  <si>
    <t>866</t>
  </si>
  <si>
    <t xml:space="preserve">    Министерство образования и науки Удмуртской Республики</t>
  </si>
  <si>
    <t>874</t>
  </si>
  <si>
    <t xml:space="preserve">    Главное управление ветеринарии Удмуртской Республики</t>
  </si>
  <si>
    <t>881</t>
  </si>
  <si>
    <t>882</t>
  </si>
  <si>
    <t xml:space="preserve">    Государственная инспекция по надзору за техническим состоянием самоходных машин и других видов техники при Министерстве сельского хозяйства и продовольствия Удмуртской  Республики</t>
  </si>
  <si>
    <t>890</t>
  </si>
  <si>
    <t xml:space="preserve">    Министерство финансов Удмуртской Республики</t>
  </si>
  <si>
    <t>892</t>
  </si>
  <si>
    <t xml:space="preserve">    Управление по обеспечению деятельности мировых судей Удмуртской Республики при Правительстве Удмуртской Республики</t>
  </si>
  <si>
    <t>897</t>
  </si>
  <si>
    <t xml:space="preserve">    Министерство лесного хозяйства Удмуртской Республики</t>
  </si>
  <si>
    <t>899</t>
  </si>
  <si>
    <t>Код ГРБС</t>
  </si>
  <si>
    <t>Кредиторская задолженность</t>
  </si>
  <si>
    <t>бюджет Удмуртской Республики</t>
  </si>
  <si>
    <t>бюджет муниципальных образований</t>
  </si>
  <si>
    <t>Всего, в том числе</t>
  </si>
  <si>
    <t>тыс. руб.</t>
  </si>
  <si>
    <r>
      <t xml:space="preserve">    Министерство транспорта и дорожного хозяйства Удмуртской Республики, </t>
    </r>
    <r>
      <rPr>
        <i/>
        <sz val="12"/>
        <color indexed="8"/>
        <rFont val="Times New Roman"/>
        <family val="1"/>
      </rPr>
      <t>в том числе</t>
    </r>
  </si>
  <si>
    <t>Дорожный фонд УР</t>
  </si>
  <si>
    <r>
      <t xml:space="preserve">    Министерство строительства, архитектуры и жилищной политики Удмуртской Республики, 
</t>
    </r>
    <r>
      <rPr>
        <i/>
        <sz val="12"/>
        <color indexed="8"/>
        <rFont val="Times New Roman"/>
        <family val="1"/>
      </rPr>
      <t>в том числе</t>
    </r>
  </si>
  <si>
    <t>Капитальные вложения</t>
  </si>
  <si>
    <r>
      <t xml:space="preserve">    Министерство сельского хозяйства и продовольствия Удмуртской Республики, </t>
    </r>
    <r>
      <rPr>
        <i/>
        <sz val="12"/>
        <color indexed="8"/>
        <rFont val="Times New Roman"/>
        <family val="1"/>
      </rPr>
      <t>в том числе</t>
    </r>
  </si>
  <si>
    <t>Господдержка АПК</t>
  </si>
  <si>
    <t>Учтено при внесении изменений в закон о бюджете (поправки от 29.03.2016)</t>
  </si>
  <si>
    <t>Кредиторская задолженность по состоянию на 01.01.2016г.</t>
  </si>
  <si>
    <t>Наименование главного распорядителя бюджетных средств</t>
  </si>
  <si>
    <t>Кредиторская задолженность с учетом внесенных изменений в закон о бюджете (поправки от 29.03.2016)</t>
  </si>
  <si>
    <t>Информация о кредиторской задолженности бюджета Удмуртской Республики  
по состоянию на 01.01.2016г.</t>
  </si>
  <si>
    <t>Информация о кредиторской задолженности бюджета 
Удмуртской Республики  
по состоянию на 01.01.2016г.</t>
  </si>
  <si>
    <t>Кредиторская задолженность по состоянию на 01.01.2016 г.</t>
  </si>
  <si>
    <t xml:space="preserve">    Министерство сельского хозяйства и продовольствия Удмуртской Республики</t>
  </si>
  <si>
    <t xml:space="preserve">    Министерство строительства, архитектуры и жилищной политики Удмуртской Республики
</t>
  </si>
  <si>
    <t xml:space="preserve">    Министерство транспорта и дорожного хозяйства Удмуртской Республики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</si>
</sst>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,,"/>
    <numFmt numFmtId="165" formatCode="[$-FC19]d\ mmmm\ yyyy\ &quot;г.&quot;"/>
    <numFmt numFmtId="166" formatCode="#,##0.00_ ;\-#,##0.00\ "/>
    <numFmt numFmtId="167" formatCode="_-* #,##0.0_р_._-;\-* #,##0.0_р_._-;_-* &quot;-&quot;??_р_._-;_-@_-"/>
    <numFmt numFmtId="168" formatCode="_-* #,##0.0_р_._-;\-* #,##0.0_р_._-;_-* &quot;-&quot;?_р_._-;_-@_-"/>
    <numFmt numFmtId="169" formatCode="_-* #,##0_р_._-;\-* #,##0_р_._-;_-* &quot;-&quot;?_р_._-;_-@_-"/>
    <numFmt numFmtId="170" formatCode="#,##0_ ;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7" fontId="46" fillId="0" borderId="0" xfId="60" applyNumberFormat="1" applyFont="1" applyAlignment="1">
      <alignment vertical="top"/>
    </xf>
    <xf numFmtId="43" fontId="46" fillId="0" borderId="0" xfId="60" applyFont="1" applyAlignment="1">
      <alignment vertical="top"/>
    </xf>
    <xf numFmtId="0" fontId="46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9" fontId="48" fillId="33" borderId="10" xfId="0" applyNumberFormat="1" applyFont="1" applyFill="1" applyBorder="1" applyAlignment="1">
      <alignment horizontal="center" vertical="center" wrapText="1"/>
    </xf>
    <xf numFmtId="169" fontId="48" fillId="33" borderId="10" xfId="60" applyNumberFormat="1" applyFont="1" applyFill="1" applyBorder="1" applyAlignment="1">
      <alignment horizontal="center" vertical="center" shrinkToFit="1"/>
    </xf>
    <xf numFmtId="169" fontId="49" fillId="0" borderId="10" xfId="0" applyNumberFormat="1" applyFont="1" applyBorder="1" applyAlignment="1">
      <alignment horizontal="center" vertical="center"/>
    </xf>
    <xf numFmtId="169" fontId="50" fillId="33" borderId="10" xfId="0" applyNumberFormat="1" applyFont="1" applyFill="1" applyBorder="1" applyAlignment="1">
      <alignment horizontal="center" vertical="center" wrapText="1"/>
    </xf>
    <xf numFmtId="169" fontId="50" fillId="33" borderId="10" xfId="60" applyNumberFormat="1" applyFont="1" applyFill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0" fontId="50" fillId="33" borderId="10" xfId="0" applyFont="1" applyFill="1" applyBorder="1" applyAlignment="1">
      <alignment vertical="top" wrapText="1"/>
    </xf>
    <xf numFmtId="169" fontId="52" fillId="33" borderId="10" xfId="0" applyNumberFormat="1" applyFont="1" applyFill="1" applyBorder="1" applyAlignment="1">
      <alignment horizontal="center" vertical="center" wrapText="1"/>
    </xf>
    <xf numFmtId="169" fontId="52" fillId="33" borderId="10" xfId="60" applyNumberFormat="1" applyFont="1" applyFill="1" applyBorder="1" applyAlignment="1">
      <alignment horizontal="center" vertical="center" shrinkToFit="1"/>
    </xf>
    <xf numFmtId="169" fontId="53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169" fontId="52" fillId="33" borderId="10" xfId="0" applyNumberFormat="1" applyFont="1" applyFill="1" applyBorder="1" applyAlignment="1">
      <alignment vertical="center" wrapText="1"/>
    </xf>
    <xf numFmtId="169" fontId="52" fillId="33" borderId="10" xfId="60" applyNumberFormat="1" applyFont="1" applyFill="1" applyBorder="1" applyAlignment="1">
      <alignment vertical="center" shrinkToFit="1"/>
    </xf>
    <xf numFmtId="169" fontId="53" fillId="0" borderId="10" xfId="0" applyNumberFormat="1" applyFont="1" applyBorder="1" applyAlignment="1">
      <alignment vertical="center"/>
    </xf>
    <xf numFmtId="169" fontId="54" fillId="0" borderId="0" xfId="0" applyNumberFormat="1" applyFont="1" applyAlignment="1">
      <alignment/>
    </xf>
    <xf numFmtId="170" fontId="50" fillId="33" borderId="10" xfId="0" applyNumberFormat="1" applyFont="1" applyFill="1" applyBorder="1" applyAlignment="1">
      <alignment horizontal="right" vertical="center" wrapText="1"/>
    </xf>
    <xf numFmtId="169" fontId="52" fillId="33" borderId="10" xfId="0" applyNumberFormat="1" applyFont="1" applyFill="1" applyBorder="1" applyAlignment="1">
      <alignment horizontal="right" vertical="center" wrapText="1"/>
    </xf>
    <xf numFmtId="169" fontId="48" fillId="33" borderId="10" xfId="0" applyNumberFormat="1" applyFont="1" applyFill="1" applyBorder="1" applyAlignment="1">
      <alignment horizontal="right" vertical="center" wrapText="1"/>
    </xf>
    <xf numFmtId="169" fontId="50" fillId="33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left"/>
    </xf>
    <xf numFmtId="0" fontId="55" fillId="0" borderId="13" xfId="0" applyFont="1" applyBorder="1" applyAlignment="1">
      <alignment horizontal="left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7.57421875" style="1" customWidth="1"/>
    <col min="2" max="2" width="54.7109375" style="1" customWidth="1"/>
    <col min="3" max="3" width="18.421875" style="1" customWidth="1"/>
    <col min="4" max="16384" width="9.140625" style="1" customWidth="1"/>
  </cols>
  <sheetData>
    <row r="1" spans="1:3" ht="15" customHeight="1">
      <c r="A1" s="28" t="s">
        <v>84</v>
      </c>
      <c r="B1" s="28"/>
      <c r="C1" s="28"/>
    </row>
    <row r="2" spans="1:3" ht="15" customHeight="1">
      <c r="A2" s="28"/>
      <c r="B2" s="28"/>
      <c r="C2" s="28"/>
    </row>
    <row r="3" spans="1:3" ht="27" customHeight="1">
      <c r="A3" s="28"/>
      <c r="B3" s="28"/>
      <c r="C3" s="28"/>
    </row>
    <row r="4" spans="1:3" ht="15" customHeight="1">
      <c r="A4" s="5"/>
      <c r="B4" s="5"/>
      <c r="C4" s="5"/>
    </row>
    <row r="5" spans="1:3" ht="20.25" customHeight="1">
      <c r="A5" s="29" t="s">
        <v>67</v>
      </c>
      <c r="B5" s="29" t="s">
        <v>81</v>
      </c>
      <c r="C5" s="29" t="s">
        <v>85</v>
      </c>
    </row>
    <row r="6" spans="1:3" ht="60" customHeight="1">
      <c r="A6" s="29"/>
      <c r="B6" s="29"/>
      <c r="C6" s="29"/>
    </row>
    <row r="7" spans="1:3" ht="19.5">
      <c r="A7" s="26" t="s">
        <v>71</v>
      </c>
      <c r="B7" s="27"/>
      <c r="C7" s="24">
        <f>C8+C9+C10+C11+C12+C14+C15+C16+C17+C18+C19+C20+C21+C23+C24+C25+C26+C27+C28+C29+C30+C31+C32+C33+C34+C35+C36+C37+C38+C39+C40+C42+C43+C44+C45</f>
        <v>4653444.579999998</v>
      </c>
    </row>
    <row r="8" spans="1:3" ht="33" customHeight="1">
      <c r="A8" s="12" t="s">
        <v>1</v>
      </c>
      <c r="B8" s="13" t="s">
        <v>0</v>
      </c>
      <c r="C8" s="25">
        <v>1711</v>
      </c>
    </row>
    <row r="9" spans="1:3" ht="31.5">
      <c r="A9" s="12" t="s">
        <v>3</v>
      </c>
      <c r="B9" s="13" t="s">
        <v>2</v>
      </c>
      <c r="C9" s="25">
        <v>187.3</v>
      </c>
    </row>
    <row r="10" spans="1:3" ht="31.5">
      <c r="A10" s="12" t="s">
        <v>5</v>
      </c>
      <c r="B10" s="13" t="s">
        <v>4</v>
      </c>
      <c r="C10" s="25">
        <v>30852.3</v>
      </c>
    </row>
    <row r="11" spans="1:3" ht="31.5">
      <c r="A11" s="12" t="s">
        <v>7</v>
      </c>
      <c r="B11" s="13" t="s">
        <v>6</v>
      </c>
      <c r="C11" s="25">
        <v>574.4</v>
      </c>
    </row>
    <row r="12" spans="1:3" ht="31.5">
      <c r="A12" s="12" t="s">
        <v>8</v>
      </c>
      <c r="B12" s="13" t="s">
        <v>88</v>
      </c>
      <c r="C12" s="25">
        <v>973690.02</v>
      </c>
    </row>
    <row r="13" spans="1:3" ht="22.5" customHeight="1" hidden="1">
      <c r="A13" s="12"/>
      <c r="B13" s="17" t="s">
        <v>74</v>
      </c>
      <c r="C13" s="23">
        <v>925968</v>
      </c>
    </row>
    <row r="14" spans="1:3" ht="31.5">
      <c r="A14" s="12" t="s">
        <v>10</v>
      </c>
      <c r="B14" s="13" t="s">
        <v>9</v>
      </c>
      <c r="C14" s="25">
        <v>886.3</v>
      </c>
    </row>
    <row r="15" spans="1:3" ht="32.25" customHeight="1">
      <c r="A15" s="12" t="s">
        <v>12</v>
      </c>
      <c r="B15" s="13" t="s">
        <v>11</v>
      </c>
      <c r="C15" s="25">
        <v>240.4</v>
      </c>
    </row>
    <row r="16" spans="1:3" ht="31.5">
      <c r="A16" s="12" t="s">
        <v>14</v>
      </c>
      <c r="B16" s="13" t="s">
        <v>13</v>
      </c>
      <c r="C16" s="25">
        <v>26001.8</v>
      </c>
    </row>
    <row r="17" spans="1:3" ht="31.5">
      <c r="A17" s="12" t="s">
        <v>16</v>
      </c>
      <c r="B17" s="13" t="s">
        <v>15</v>
      </c>
      <c r="C17" s="25">
        <v>171.6</v>
      </c>
    </row>
    <row r="18" spans="1:3" ht="47.25">
      <c r="A18" s="12" t="s">
        <v>18</v>
      </c>
      <c r="B18" s="13" t="s">
        <v>17</v>
      </c>
      <c r="C18" s="25">
        <v>62774.2</v>
      </c>
    </row>
    <row r="19" spans="1:3" ht="31.5">
      <c r="A19" s="12" t="s">
        <v>20</v>
      </c>
      <c r="B19" s="13" t="s">
        <v>19</v>
      </c>
      <c r="C19" s="25">
        <v>6591.4</v>
      </c>
    </row>
    <row r="20" spans="1:3" ht="63">
      <c r="A20" s="12" t="s">
        <v>22</v>
      </c>
      <c r="B20" s="13" t="s">
        <v>21</v>
      </c>
      <c r="C20" s="25">
        <v>601.5</v>
      </c>
    </row>
    <row r="21" spans="1:3" ht="36" customHeight="1">
      <c r="A21" s="12" t="s">
        <v>23</v>
      </c>
      <c r="B21" s="13" t="s">
        <v>87</v>
      </c>
      <c r="C21" s="25">
        <v>2308908.7600000002</v>
      </c>
    </row>
    <row r="22" spans="1:3" ht="26.25" customHeight="1" hidden="1">
      <c r="A22" s="12"/>
      <c r="B22" s="17" t="s">
        <v>76</v>
      </c>
      <c r="C22" s="23">
        <v>2255502.16</v>
      </c>
    </row>
    <row r="23" spans="1:3" ht="63">
      <c r="A23" s="12" t="s">
        <v>25</v>
      </c>
      <c r="B23" s="13" t="s">
        <v>24</v>
      </c>
      <c r="C23" s="25">
        <v>650.9</v>
      </c>
    </row>
    <row r="24" spans="1:3" ht="31.5">
      <c r="A24" s="12" t="s">
        <v>27</v>
      </c>
      <c r="B24" s="13" t="s">
        <v>26</v>
      </c>
      <c r="C24" s="25">
        <v>6028</v>
      </c>
    </row>
    <row r="25" spans="1:3" ht="25.5" customHeight="1">
      <c r="A25" s="12" t="s">
        <v>29</v>
      </c>
      <c r="B25" s="13" t="s">
        <v>28</v>
      </c>
      <c r="C25" s="25">
        <v>36803.4</v>
      </c>
    </row>
    <row r="26" spans="1:3" ht="31.5">
      <c r="A26" s="12" t="s">
        <v>31</v>
      </c>
      <c r="B26" s="13" t="s">
        <v>30</v>
      </c>
      <c r="C26" s="25">
        <v>847.6</v>
      </c>
    </row>
    <row r="27" spans="1:3" ht="31.5">
      <c r="A27" s="12" t="s">
        <v>33</v>
      </c>
      <c r="B27" s="13" t="s">
        <v>32</v>
      </c>
      <c r="C27" s="25">
        <v>105539.5</v>
      </c>
    </row>
    <row r="28" spans="1:3" ht="31.5">
      <c r="A28" s="12" t="s">
        <v>35</v>
      </c>
      <c r="B28" s="13" t="s">
        <v>34</v>
      </c>
      <c r="C28" s="25">
        <v>75058.6</v>
      </c>
    </row>
    <row r="29" spans="1:3" ht="31.5">
      <c r="A29" s="12" t="s">
        <v>37</v>
      </c>
      <c r="B29" s="13" t="s">
        <v>36</v>
      </c>
      <c r="C29" s="25">
        <v>40509.5</v>
      </c>
    </row>
    <row r="30" spans="1:3" ht="31.5">
      <c r="A30" s="12" t="s">
        <v>39</v>
      </c>
      <c r="B30" s="13" t="s">
        <v>38</v>
      </c>
      <c r="C30" s="25">
        <v>17745.9</v>
      </c>
    </row>
    <row r="31" spans="1:3" ht="31.5">
      <c r="A31" s="12" t="s">
        <v>41</v>
      </c>
      <c r="B31" s="13" t="s">
        <v>40</v>
      </c>
      <c r="C31" s="25">
        <v>51020.9</v>
      </c>
    </row>
    <row r="32" spans="1:3" ht="31.5">
      <c r="A32" s="12" t="s">
        <v>43</v>
      </c>
      <c r="B32" s="13" t="s">
        <v>42</v>
      </c>
      <c r="C32" s="25">
        <v>2964.3</v>
      </c>
    </row>
    <row r="33" spans="1:3" ht="47.25">
      <c r="A33" s="12" t="s">
        <v>45</v>
      </c>
      <c r="B33" s="13" t="s">
        <v>44</v>
      </c>
      <c r="C33" s="25">
        <v>450.5</v>
      </c>
    </row>
    <row r="34" spans="1:3" ht="31.5">
      <c r="A34" s="12" t="s">
        <v>47</v>
      </c>
      <c r="B34" s="13" t="s">
        <v>46</v>
      </c>
      <c r="C34" s="25">
        <v>91740.4</v>
      </c>
    </row>
    <row r="35" spans="1:3" ht="31.5">
      <c r="A35" s="12" t="s">
        <v>49</v>
      </c>
      <c r="B35" s="13" t="s">
        <v>48</v>
      </c>
      <c r="C35" s="25">
        <v>3772.6</v>
      </c>
    </row>
    <row r="36" spans="1:3" ht="31.5">
      <c r="A36" s="12" t="s">
        <v>51</v>
      </c>
      <c r="B36" s="13" t="s">
        <v>50</v>
      </c>
      <c r="C36" s="25">
        <v>10692.3</v>
      </c>
    </row>
    <row r="37" spans="1:3" ht="31.5">
      <c r="A37" s="12" t="s">
        <v>53</v>
      </c>
      <c r="B37" s="13" t="s">
        <v>52</v>
      </c>
      <c r="C37" s="25">
        <v>6410.9</v>
      </c>
    </row>
    <row r="38" spans="1:3" ht="31.5">
      <c r="A38" s="12" t="s">
        <v>55</v>
      </c>
      <c r="B38" s="13" t="s">
        <v>54</v>
      </c>
      <c r="C38" s="25">
        <v>395960</v>
      </c>
    </row>
    <row r="39" spans="1:3" ht="31.5">
      <c r="A39" s="12" t="s">
        <v>57</v>
      </c>
      <c r="B39" s="13" t="s">
        <v>56</v>
      </c>
      <c r="C39" s="25">
        <v>8564.5</v>
      </c>
    </row>
    <row r="40" spans="1:3" ht="36.75" customHeight="1">
      <c r="A40" s="12" t="s">
        <v>58</v>
      </c>
      <c r="B40" s="13" t="s">
        <v>86</v>
      </c>
      <c r="C40" s="25">
        <v>307615.1</v>
      </c>
    </row>
    <row r="41" spans="1:3" ht="24.75" customHeight="1" hidden="1">
      <c r="A41" s="12"/>
      <c r="B41" s="17" t="s">
        <v>78</v>
      </c>
      <c r="C41" s="23">
        <v>284702</v>
      </c>
    </row>
    <row r="42" spans="1:3" ht="62.25" customHeight="1">
      <c r="A42" s="12" t="s">
        <v>60</v>
      </c>
      <c r="B42" s="13" t="s">
        <v>59</v>
      </c>
      <c r="C42" s="25">
        <v>2275.6</v>
      </c>
    </row>
    <row r="43" spans="1:3" ht="15.75">
      <c r="A43" s="12" t="s">
        <v>62</v>
      </c>
      <c r="B43" s="13" t="s">
        <v>61</v>
      </c>
      <c r="C43" s="25">
        <v>15536.1</v>
      </c>
    </row>
    <row r="44" spans="1:3" ht="47.25">
      <c r="A44" s="12" t="s">
        <v>64</v>
      </c>
      <c r="B44" s="13" t="s">
        <v>63</v>
      </c>
      <c r="C44" s="25">
        <v>13647.1</v>
      </c>
    </row>
    <row r="45" spans="1:3" ht="31.5">
      <c r="A45" s="12" t="s">
        <v>66</v>
      </c>
      <c r="B45" s="13" t="s">
        <v>65</v>
      </c>
      <c r="C45" s="25">
        <v>46419.9</v>
      </c>
    </row>
  </sheetData>
  <sheetProtection/>
  <mergeCells count="5">
    <mergeCell ref="A1:C3"/>
    <mergeCell ref="A5:A6"/>
    <mergeCell ref="B5:B6"/>
    <mergeCell ref="C5:C6"/>
    <mergeCell ref="A7:B7"/>
  </mergeCells>
  <printOptions horizontalCentered="1"/>
  <pageMargins left="1.1811023622047245" right="0.3937007874015748" top="0.7874015748031497" bottom="0.7874015748031497" header="0.3937007874015748" footer="0.3937007874015748"/>
  <pageSetup firstPageNumber="115" useFirstPageNumber="1" horizontalDpi="600" verticalDpi="600" orientation="portrait" paperSize="9" scale="95" r:id="rId1"/>
  <headerFooter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7.57421875" style="1" customWidth="1"/>
    <col min="2" max="2" width="54.7109375" style="1" customWidth="1"/>
    <col min="3" max="3" width="18.421875" style="1" customWidth="1"/>
    <col min="4" max="16384" width="9.140625" style="1" customWidth="1"/>
  </cols>
  <sheetData>
    <row r="1" spans="1:3" ht="15" customHeight="1">
      <c r="A1" s="28" t="s">
        <v>84</v>
      </c>
      <c r="B1" s="28"/>
      <c r="C1" s="28"/>
    </row>
    <row r="2" spans="1:3" ht="15" customHeight="1">
      <c r="A2" s="28"/>
      <c r="B2" s="28"/>
      <c r="C2" s="28"/>
    </row>
    <row r="3" spans="1:3" ht="27" customHeight="1">
      <c r="A3" s="28"/>
      <c r="B3" s="28"/>
      <c r="C3" s="28"/>
    </row>
    <row r="4" spans="1:3" ht="15" customHeight="1">
      <c r="A4" s="5"/>
      <c r="B4" s="5"/>
      <c r="C4" s="5"/>
    </row>
    <row r="5" spans="1:3" ht="20.25" customHeight="1">
      <c r="A5" s="29" t="s">
        <v>67</v>
      </c>
      <c r="B5" s="29" t="s">
        <v>81</v>
      </c>
      <c r="C5" s="29" t="s">
        <v>85</v>
      </c>
    </row>
    <row r="6" spans="1:3" ht="60" customHeight="1">
      <c r="A6" s="29"/>
      <c r="B6" s="29"/>
      <c r="C6" s="29"/>
    </row>
    <row r="7" spans="1:3" ht="19.5">
      <c r="A7" s="26" t="s">
        <v>71</v>
      </c>
      <c r="B7" s="27"/>
      <c r="C7" s="24">
        <f>C8+C9+C10+C11+C12+C14+C15+C16+C17+C18+C19+C20+C21+C23+C24+C25+C26+C27+C28+C29+C30+C31+C32+C33+C34+C35+C36+C37+C38+C39+C40+C42+C43+C44+C45</f>
        <v>4653444.579999998</v>
      </c>
    </row>
    <row r="8" spans="1:3" ht="33" customHeight="1">
      <c r="A8" s="12" t="s">
        <v>1</v>
      </c>
      <c r="B8" s="13" t="s">
        <v>0</v>
      </c>
      <c r="C8" s="25">
        <v>1711</v>
      </c>
    </row>
    <row r="9" spans="1:3" ht="31.5">
      <c r="A9" s="12" t="s">
        <v>3</v>
      </c>
      <c r="B9" s="13" t="s">
        <v>2</v>
      </c>
      <c r="C9" s="25">
        <v>187.3</v>
      </c>
    </row>
    <row r="10" spans="1:3" ht="31.5">
      <c r="A10" s="12" t="s">
        <v>5</v>
      </c>
      <c r="B10" s="13" t="s">
        <v>4</v>
      </c>
      <c r="C10" s="25">
        <v>30852.3</v>
      </c>
    </row>
    <row r="11" spans="1:3" ht="31.5">
      <c r="A11" s="12" t="s">
        <v>7</v>
      </c>
      <c r="B11" s="13" t="s">
        <v>6</v>
      </c>
      <c r="C11" s="25">
        <v>574.4</v>
      </c>
    </row>
    <row r="12" spans="1:3" ht="31.5">
      <c r="A12" s="12" t="s">
        <v>8</v>
      </c>
      <c r="B12" s="13" t="s">
        <v>73</v>
      </c>
      <c r="C12" s="25">
        <v>973690.02</v>
      </c>
    </row>
    <row r="13" spans="1:3" ht="22.5" customHeight="1">
      <c r="A13" s="12"/>
      <c r="B13" s="17" t="s">
        <v>74</v>
      </c>
      <c r="C13" s="23">
        <v>925968</v>
      </c>
    </row>
    <row r="14" spans="1:3" ht="31.5">
      <c r="A14" s="12" t="s">
        <v>10</v>
      </c>
      <c r="B14" s="13" t="s">
        <v>9</v>
      </c>
      <c r="C14" s="25">
        <v>886.3</v>
      </c>
    </row>
    <row r="15" spans="1:3" ht="32.25" customHeight="1">
      <c r="A15" s="12" t="s">
        <v>12</v>
      </c>
      <c r="B15" s="13" t="s">
        <v>11</v>
      </c>
      <c r="C15" s="25">
        <v>240.4</v>
      </c>
    </row>
    <row r="16" spans="1:3" ht="31.5">
      <c r="A16" s="12" t="s">
        <v>14</v>
      </c>
      <c r="B16" s="13" t="s">
        <v>13</v>
      </c>
      <c r="C16" s="25">
        <v>26001.8</v>
      </c>
    </row>
    <row r="17" spans="1:3" ht="31.5">
      <c r="A17" s="12" t="s">
        <v>16</v>
      </c>
      <c r="B17" s="13" t="s">
        <v>15</v>
      </c>
      <c r="C17" s="25">
        <v>171.6</v>
      </c>
    </row>
    <row r="18" spans="1:3" ht="47.25">
      <c r="A18" s="12" t="s">
        <v>18</v>
      </c>
      <c r="B18" s="13" t="s">
        <v>17</v>
      </c>
      <c r="C18" s="25">
        <v>62774.2</v>
      </c>
    </row>
    <row r="19" spans="1:3" ht="31.5">
      <c r="A19" s="12" t="s">
        <v>20</v>
      </c>
      <c r="B19" s="13" t="s">
        <v>19</v>
      </c>
      <c r="C19" s="25">
        <v>6591.4</v>
      </c>
    </row>
    <row r="20" spans="1:3" ht="63">
      <c r="A20" s="12" t="s">
        <v>22</v>
      </c>
      <c r="B20" s="13" t="s">
        <v>21</v>
      </c>
      <c r="C20" s="25">
        <v>601.5</v>
      </c>
    </row>
    <row r="21" spans="1:3" ht="47.25">
      <c r="A21" s="12" t="s">
        <v>23</v>
      </c>
      <c r="B21" s="13" t="s">
        <v>75</v>
      </c>
      <c r="C21" s="25">
        <v>2308908.7600000002</v>
      </c>
    </row>
    <row r="22" spans="1:3" ht="26.25" customHeight="1">
      <c r="A22" s="12"/>
      <c r="B22" s="17" t="s">
        <v>76</v>
      </c>
      <c r="C22" s="23">
        <v>2255502.16</v>
      </c>
    </row>
    <row r="23" spans="1:3" ht="63">
      <c r="A23" s="12" t="s">
        <v>25</v>
      </c>
      <c r="B23" s="13" t="s">
        <v>24</v>
      </c>
      <c r="C23" s="25">
        <v>650.9</v>
      </c>
    </row>
    <row r="24" spans="1:3" ht="31.5">
      <c r="A24" s="12" t="s">
        <v>27</v>
      </c>
      <c r="B24" s="13" t="s">
        <v>26</v>
      </c>
      <c r="C24" s="25">
        <v>6028</v>
      </c>
    </row>
    <row r="25" spans="1:3" ht="34.5" customHeight="1">
      <c r="A25" s="12" t="s">
        <v>29</v>
      </c>
      <c r="B25" s="13" t="s">
        <v>28</v>
      </c>
      <c r="C25" s="25">
        <v>36803.4</v>
      </c>
    </row>
    <row r="26" spans="1:3" ht="31.5">
      <c r="A26" s="12" t="s">
        <v>31</v>
      </c>
      <c r="B26" s="13" t="s">
        <v>30</v>
      </c>
      <c r="C26" s="25">
        <v>847.6</v>
      </c>
    </row>
    <row r="27" spans="1:3" ht="31.5">
      <c r="A27" s="12" t="s">
        <v>33</v>
      </c>
      <c r="B27" s="13" t="s">
        <v>32</v>
      </c>
      <c r="C27" s="25">
        <v>105539.5</v>
      </c>
    </row>
    <row r="28" spans="1:3" ht="31.5">
      <c r="A28" s="12" t="s">
        <v>35</v>
      </c>
      <c r="B28" s="13" t="s">
        <v>34</v>
      </c>
      <c r="C28" s="25">
        <v>75058.6</v>
      </c>
    </row>
    <row r="29" spans="1:3" ht="31.5">
      <c r="A29" s="12" t="s">
        <v>37</v>
      </c>
      <c r="B29" s="13" t="s">
        <v>36</v>
      </c>
      <c r="C29" s="25">
        <v>40509.5</v>
      </c>
    </row>
    <row r="30" spans="1:3" ht="31.5">
      <c r="A30" s="12" t="s">
        <v>39</v>
      </c>
      <c r="B30" s="13" t="s">
        <v>38</v>
      </c>
      <c r="C30" s="25">
        <v>17745.9</v>
      </c>
    </row>
    <row r="31" spans="1:3" ht="31.5">
      <c r="A31" s="12" t="s">
        <v>41</v>
      </c>
      <c r="B31" s="13" t="s">
        <v>40</v>
      </c>
      <c r="C31" s="25">
        <v>51020.9</v>
      </c>
    </row>
    <row r="32" spans="1:3" ht="31.5">
      <c r="A32" s="12" t="s">
        <v>43</v>
      </c>
      <c r="B32" s="13" t="s">
        <v>42</v>
      </c>
      <c r="C32" s="25">
        <v>2964.3</v>
      </c>
    </row>
    <row r="33" spans="1:3" ht="47.25">
      <c r="A33" s="12" t="s">
        <v>45</v>
      </c>
      <c r="B33" s="13" t="s">
        <v>44</v>
      </c>
      <c r="C33" s="25">
        <v>450.5</v>
      </c>
    </row>
    <row r="34" spans="1:3" ht="31.5">
      <c r="A34" s="12" t="s">
        <v>47</v>
      </c>
      <c r="B34" s="13" t="s">
        <v>46</v>
      </c>
      <c r="C34" s="25">
        <v>91740.4</v>
      </c>
    </row>
    <row r="35" spans="1:3" ht="31.5">
      <c r="A35" s="12" t="s">
        <v>49</v>
      </c>
      <c r="B35" s="13" t="s">
        <v>48</v>
      </c>
      <c r="C35" s="25">
        <v>3772.6</v>
      </c>
    </row>
    <row r="36" spans="1:3" ht="31.5">
      <c r="A36" s="12" t="s">
        <v>51</v>
      </c>
      <c r="B36" s="13" t="s">
        <v>50</v>
      </c>
      <c r="C36" s="25">
        <v>10692.3</v>
      </c>
    </row>
    <row r="37" spans="1:3" ht="31.5">
      <c r="A37" s="12" t="s">
        <v>53</v>
      </c>
      <c r="B37" s="13" t="s">
        <v>52</v>
      </c>
      <c r="C37" s="25">
        <v>6410.9</v>
      </c>
    </row>
    <row r="38" spans="1:3" ht="31.5">
      <c r="A38" s="12" t="s">
        <v>55</v>
      </c>
      <c r="B38" s="13" t="s">
        <v>54</v>
      </c>
      <c r="C38" s="25">
        <v>395960</v>
      </c>
    </row>
    <row r="39" spans="1:3" ht="31.5">
      <c r="A39" s="12" t="s">
        <v>57</v>
      </c>
      <c r="B39" s="13" t="s">
        <v>56</v>
      </c>
      <c r="C39" s="25">
        <v>8564.5</v>
      </c>
    </row>
    <row r="40" spans="1:3" ht="36.75" customHeight="1">
      <c r="A40" s="12" t="s">
        <v>58</v>
      </c>
      <c r="B40" s="13" t="s">
        <v>77</v>
      </c>
      <c r="C40" s="25">
        <v>307615.1</v>
      </c>
    </row>
    <row r="41" spans="1:3" ht="24.75" customHeight="1">
      <c r="A41" s="12"/>
      <c r="B41" s="17" t="s">
        <v>78</v>
      </c>
      <c r="C41" s="23">
        <v>284702</v>
      </c>
    </row>
    <row r="42" spans="1:3" ht="62.25" customHeight="1">
      <c r="A42" s="12" t="s">
        <v>60</v>
      </c>
      <c r="B42" s="13" t="s">
        <v>59</v>
      </c>
      <c r="C42" s="25">
        <v>2275.6</v>
      </c>
    </row>
    <row r="43" spans="1:3" ht="15.75">
      <c r="A43" s="12" t="s">
        <v>62</v>
      </c>
      <c r="B43" s="13" t="s">
        <v>61</v>
      </c>
      <c r="C43" s="25">
        <v>15536.1</v>
      </c>
    </row>
    <row r="44" spans="1:3" ht="47.25">
      <c r="A44" s="12" t="s">
        <v>64</v>
      </c>
      <c r="B44" s="13" t="s">
        <v>63</v>
      </c>
      <c r="C44" s="25">
        <v>13647.1</v>
      </c>
    </row>
    <row r="45" spans="1:3" ht="31.5">
      <c r="A45" s="12" t="s">
        <v>66</v>
      </c>
      <c r="B45" s="13" t="s">
        <v>65</v>
      </c>
      <c r="C45" s="25">
        <v>46419.9</v>
      </c>
    </row>
  </sheetData>
  <sheetProtection/>
  <mergeCells count="5">
    <mergeCell ref="A7:B7"/>
    <mergeCell ref="A1:C3"/>
    <mergeCell ref="A5:A6"/>
    <mergeCell ref="B5:B6"/>
    <mergeCell ref="C5:C6"/>
  </mergeCells>
  <printOptions horizontalCentered="1"/>
  <pageMargins left="1.1811023622047245" right="0.3937007874015748" top="0.7874015748031497" bottom="0.7874015748031497" header="0.3937007874015748" footer="0.3937007874015748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3"/>
    </sheetView>
  </sheetViews>
  <sheetFormatPr defaultColWidth="9.140625" defaultRowHeight="15"/>
  <cols>
    <col min="1" max="1" width="7.57421875" style="1" customWidth="1"/>
    <col min="2" max="2" width="49.28125" style="1" customWidth="1"/>
    <col min="3" max="3" width="16.00390625" style="1" customWidth="1"/>
    <col min="4" max="4" width="14.421875" style="3" hidden="1" customWidth="1"/>
    <col min="5" max="5" width="16.00390625" style="1" hidden="1" customWidth="1"/>
    <col min="6" max="6" width="16.140625" style="1" customWidth="1"/>
    <col min="7" max="7" width="17.140625" style="1" customWidth="1"/>
    <col min="8" max="16384" width="9.140625" style="1" customWidth="1"/>
  </cols>
  <sheetData>
    <row r="1" spans="1:7" ht="15" customHeight="1">
      <c r="A1" s="31" t="s">
        <v>83</v>
      </c>
      <c r="B1" s="31"/>
      <c r="C1" s="31"/>
      <c r="D1" s="31"/>
      <c r="E1" s="31"/>
      <c r="F1" s="31"/>
      <c r="G1" s="31"/>
    </row>
    <row r="2" spans="1:7" ht="15" customHeight="1">
      <c r="A2" s="31"/>
      <c r="B2" s="31"/>
      <c r="C2" s="31"/>
      <c r="D2" s="31"/>
      <c r="E2" s="31"/>
      <c r="F2" s="31"/>
      <c r="G2" s="31"/>
    </row>
    <row r="3" spans="1:7" ht="27" customHeight="1">
      <c r="A3" s="31"/>
      <c r="B3" s="31"/>
      <c r="C3" s="31"/>
      <c r="D3" s="31"/>
      <c r="E3" s="31"/>
      <c r="F3" s="31"/>
      <c r="G3" s="31"/>
    </row>
    <row r="4" spans="1:5" ht="15" customHeight="1">
      <c r="A4" s="5"/>
      <c r="B4" s="5"/>
      <c r="C4" s="5"/>
      <c r="D4" s="5"/>
      <c r="E4" s="11" t="s">
        <v>72</v>
      </c>
    </row>
    <row r="5" spans="1:7" ht="20.25" customHeight="1">
      <c r="A5" s="30" t="s">
        <v>67</v>
      </c>
      <c r="B5" s="30" t="s">
        <v>81</v>
      </c>
      <c r="C5" s="30" t="s">
        <v>80</v>
      </c>
      <c r="D5" s="32" t="s">
        <v>68</v>
      </c>
      <c r="E5" s="33"/>
      <c r="F5" s="30" t="s">
        <v>79</v>
      </c>
      <c r="G5" s="30" t="s">
        <v>82</v>
      </c>
    </row>
    <row r="6" spans="1:7" ht="60" customHeight="1">
      <c r="A6" s="30"/>
      <c r="B6" s="30"/>
      <c r="C6" s="30"/>
      <c r="D6" s="4" t="s">
        <v>69</v>
      </c>
      <c r="E6" s="4" t="s">
        <v>70</v>
      </c>
      <c r="F6" s="30"/>
      <c r="G6" s="30"/>
    </row>
    <row r="7" spans="1:7" ht="19.5">
      <c r="A7" s="26" t="s">
        <v>71</v>
      </c>
      <c r="B7" s="27"/>
      <c r="C7" s="6">
        <f>C8+C9+C10+C11+C12+C14+C15+C16+C17+C18+C19+C20+C21+C23+C24+C25+C26+C27+C28+C29+C30+C31+C32+C33+C34+C35+C36+C37+C38+C39+C40+C42+C43+C44+C45</f>
        <v>4653444.579999998</v>
      </c>
      <c r="D7" s="7">
        <f>D8+D9+D10+D11+D12+D14+D15+D16+D17+D18+D19+D20+D21+D23+D24+D25+D26+D27+D28+D29+D30+D31+D33+D32+D34+D35+D36+D37+D38+D39+D40+D42+D43+D44+D45</f>
        <v>2626633.2300000004</v>
      </c>
      <c r="E7" s="7">
        <f>E8+E9+E10+E11+E12+E14+E15+E16+E17+E18+E19+E20+E21+E23+E24+E25+E26+E27+E28+E29+E30+E31+E33+E32+E34+E35+E36+E37+E38+E39+E40+E42+E43+E44+E45</f>
        <v>1976177.25</v>
      </c>
      <c r="F7" s="6">
        <f>F8+F9+F10+F11+F12+F14+F15+F16+F17+F18+F19+F20+F21+F23+F24+F25+F26+F27+F28+F29+F30+F31+F32+F33+F34+F35+F36+F37+F38+F39+F40+F42+F43+F44+F45</f>
        <v>1798104</v>
      </c>
      <c r="G7" s="6">
        <f>G8+G9+G10+G11+G12+G14+G15+G16+G17+G18+G19+G20+G21+G23+G24+G25+G26+G27+G28+G29+G30+G31+G32+G33+G34+G35+G36+G37+G38+G39+G40+G42+G43+G44+G45</f>
        <v>2855340.58</v>
      </c>
    </row>
    <row r="8" spans="1:7" ht="33" customHeight="1">
      <c r="A8" s="12" t="s">
        <v>1</v>
      </c>
      <c r="B8" s="13" t="s">
        <v>0</v>
      </c>
      <c r="C8" s="9">
        <f>D8+E8</f>
        <v>1711</v>
      </c>
      <c r="D8" s="10">
        <v>1711</v>
      </c>
      <c r="E8" s="8"/>
      <c r="F8" s="9"/>
      <c r="G8" s="9">
        <f>C8-F8</f>
        <v>1711</v>
      </c>
    </row>
    <row r="9" spans="1:7" ht="31.5">
      <c r="A9" s="12" t="s">
        <v>3</v>
      </c>
      <c r="B9" s="13" t="s">
        <v>2</v>
      </c>
      <c r="C9" s="9">
        <f>D9+E9</f>
        <v>187.3</v>
      </c>
      <c r="D9" s="10">
        <v>187.3</v>
      </c>
      <c r="E9" s="8"/>
      <c r="F9" s="9"/>
      <c r="G9" s="9">
        <f aca="true" t="shared" si="0" ref="G9:G45">C9-F9</f>
        <v>187.3</v>
      </c>
    </row>
    <row r="10" spans="1:7" ht="31.5">
      <c r="A10" s="12" t="s">
        <v>5</v>
      </c>
      <c r="B10" s="13" t="s">
        <v>4</v>
      </c>
      <c r="C10" s="9">
        <f>D10+E10</f>
        <v>30852.3</v>
      </c>
      <c r="D10" s="10">
        <v>30852.3</v>
      </c>
      <c r="E10" s="8"/>
      <c r="F10" s="9"/>
      <c r="G10" s="9">
        <f t="shared" si="0"/>
        <v>30852.3</v>
      </c>
    </row>
    <row r="11" spans="1:7" ht="31.5">
      <c r="A11" s="12" t="s">
        <v>7</v>
      </c>
      <c r="B11" s="13" t="s">
        <v>6</v>
      </c>
      <c r="C11" s="9">
        <f>D11+E11</f>
        <v>574.4</v>
      </c>
      <c r="D11" s="10">
        <v>574.4</v>
      </c>
      <c r="E11" s="8"/>
      <c r="F11" s="9"/>
      <c r="G11" s="9">
        <f t="shared" si="0"/>
        <v>574.4</v>
      </c>
    </row>
    <row r="12" spans="1:7" ht="31.5">
      <c r="A12" s="12" t="s">
        <v>8</v>
      </c>
      <c r="B12" s="13" t="s">
        <v>73</v>
      </c>
      <c r="C12" s="9">
        <f>C13+45774.5+1947.52</f>
        <v>973690.02</v>
      </c>
      <c r="D12" s="10">
        <f>C12-E12</f>
        <v>508984.77</v>
      </c>
      <c r="E12" s="8">
        <v>464705.25</v>
      </c>
      <c r="F12" s="9">
        <v>724224</v>
      </c>
      <c r="G12" s="9">
        <f t="shared" si="0"/>
        <v>249466.02000000002</v>
      </c>
    </row>
    <row r="13" spans="1:7" ht="22.5" customHeight="1">
      <c r="A13" s="12"/>
      <c r="B13" s="17" t="s">
        <v>74</v>
      </c>
      <c r="C13" s="18">
        <f>724224+201744</f>
        <v>925968</v>
      </c>
      <c r="D13" s="19">
        <f>C13-E13</f>
        <v>461262.75</v>
      </c>
      <c r="E13" s="20">
        <f>E12</f>
        <v>464705.25</v>
      </c>
      <c r="F13" s="14">
        <v>724224</v>
      </c>
      <c r="G13" s="21">
        <f t="shared" si="0"/>
        <v>201744</v>
      </c>
    </row>
    <row r="14" spans="1:7" ht="31.5">
      <c r="A14" s="12" t="s">
        <v>10</v>
      </c>
      <c r="B14" s="13" t="s">
        <v>9</v>
      </c>
      <c r="C14" s="9">
        <f aca="true" t="shared" si="1" ref="C14:C21">D14+E14</f>
        <v>886.3</v>
      </c>
      <c r="D14" s="10">
        <v>886.3</v>
      </c>
      <c r="E14" s="8"/>
      <c r="F14" s="9"/>
      <c r="G14" s="9">
        <f t="shared" si="0"/>
        <v>886.3</v>
      </c>
    </row>
    <row r="15" spans="1:7" ht="32.25" customHeight="1">
      <c r="A15" s="12" t="s">
        <v>12</v>
      </c>
      <c r="B15" s="13" t="s">
        <v>11</v>
      </c>
      <c r="C15" s="9">
        <f t="shared" si="1"/>
        <v>240.4</v>
      </c>
      <c r="D15" s="10">
        <v>240.4</v>
      </c>
      <c r="E15" s="8"/>
      <c r="F15" s="9"/>
      <c r="G15" s="9">
        <f t="shared" si="0"/>
        <v>240.4</v>
      </c>
    </row>
    <row r="16" spans="1:7" ht="31.5">
      <c r="A16" s="12" t="s">
        <v>14</v>
      </c>
      <c r="B16" s="13" t="s">
        <v>13</v>
      </c>
      <c r="C16" s="9">
        <f t="shared" si="1"/>
        <v>26001.8</v>
      </c>
      <c r="D16" s="10">
        <v>26001.8</v>
      </c>
      <c r="E16" s="8"/>
      <c r="F16" s="9"/>
      <c r="G16" s="9">
        <f t="shared" si="0"/>
        <v>26001.8</v>
      </c>
    </row>
    <row r="17" spans="1:7" ht="31.5">
      <c r="A17" s="12" t="s">
        <v>16</v>
      </c>
      <c r="B17" s="13" t="s">
        <v>15</v>
      </c>
      <c r="C17" s="9">
        <f t="shared" si="1"/>
        <v>171.6</v>
      </c>
      <c r="D17" s="10">
        <v>171.6</v>
      </c>
      <c r="E17" s="8"/>
      <c r="F17" s="9"/>
      <c r="G17" s="9">
        <f t="shared" si="0"/>
        <v>171.6</v>
      </c>
    </row>
    <row r="18" spans="1:7" ht="63">
      <c r="A18" s="12" t="s">
        <v>18</v>
      </c>
      <c r="B18" s="13" t="s">
        <v>17</v>
      </c>
      <c r="C18" s="9">
        <f t="shared" si="1"/>
        <v>62774.2</v>
      </c>
      <c r="D18" s="10">
        <v>15674.2</v>
      </c>
      <c r="E18" s="8">
        <v>47100</v>
      </c>
      <c r="F18" s="9"/>
      <c r="G18" s="9">
        <f t="shared" si="0"/>
        <v>62774.2</v>
      </c>
    </row>
    <row r="19" spans="1:7" ht="31.5">
      <c r="A19" s="12" t="s">
        <v>20</v>
      </c>
      <c r="B19" s="13" t="s">
        <v>19</v>
      </c>
      <c r="C19" s="9">
        <f t="shared" si="1"/>
        <v>6591.4</v>
      </c>
      <c r="D19" s="10">
        <v>6591.4</v>
      </c>
      <c r="E19" s="8"/>
      <c r="F19" s="9"/>
      <c r="G19" s="9">
        <f t="shared" si="0"/>
        <v>6591.4</v>
      </c>
    </row>
    <row r="20" spans="1:7" ht="78.75">
      <c r="A20" s="12" t="s">
        <v>22</v>
      </c>
      <c r="B20" s="13" t="s">
        <v>21</v>
      </c>
      <c r="C20" s="9">
        <f t="shared" si="1"/>
        <v>601.5</v>
      </c>
      <c r="D20" s="10">
        <v>601.5</v>
      </c>
      <c r="E20" s="8"/>
      <c r="F20" s="9"/>
      <c r="G20" s="9">
        <f t="shared" si="0"/>
        <v>601.5</v>
      </c>
    </row>
    <row r="21" spans="1:7" ht="47.25">
      <c r="A21" s="12" t="s">
        <v>23</v>
      </c>
      <c r="B21" s="13" t="s">
        <v>75</v>
      </c>
      <c r="C21" s="9">
        <f t="shared" si="1"/>
        <v>2308908.7600000002</v>
      </c>
      <c r="D21" s="10">
        <f>D22+53407</f>
        <v>1170317.7600000002</v>
      </c>
      <c r="E21" s="8">
        <v>1138591</v>
      </c>
      <c r="F21" s="9">
        <v>1000000</v>
      </c>
      <c r="G21" s="9">
        <f t="shared" si="0"/>
        <v>1308908.7600000002</v>
      </c>
    </row>
    <row r="22" spans="1:7" ht="26.25" customHeight="1">
      <c r="A22" s="12"/>
      <c r="B22" s="17" t="s">
        <v>76</v>
      </c>
      <c r="C22" s="14">
        <v>2255502.16</v>
      </c>
      <c r="D22" s="15">
        <f>C22-E22</f>
        <v>1116910.7600000002</v>
      </c>
      <c r="E22" s="16">
        <v>1138591.4</v>
      </c>
      <c r="F22" s="14">
        <v>1000000</v>
      </c>
      <c r="G22" s="14">
        <f t="shared" si="0"/>
        <v>1255502.1600000001</v>
      </c>
    </row>
    <row r="23" spans="1:7" ht="63">
      <c r="A23" s="12" t="s">
        <v>25</v>
      </c>
      <c r="B23" s="13" t="s">
        <v>24</v>
      </c>
      <c r="C23" s="9">
        <f>D23+E23</f>
        <v>650.9</v>
      </c>
      <c r="D23" s="10">
        <v>650.9</v>
      </c>
      <c r="E23" s="8"/>
      <c r="F23" s="9"/>
      <c r="G23" s="9">
        <f t="shared" si="0"/>
        <v>650.9</v>
      </c>
    </row>
    <row r="24" spans="1:7" ht="31.5">
      <c r="A24" s="12" t="s">
        <v>27</v>
      </c>
      <c r="B24" s="13" t="s">
        <v>26</v>
      </c>
      <c r="C24" s="9">
        <v>6028</v>
      </c>
      <c r="D24" s="10">
        <v>5625.9</v>
      </c>
      <c r="E24" s="8"/>
      <c r="F24" s="9">
        <v>6028</v>
      </c>
      <c r="G24" s="22">
        <f>C24-F24</f>
        <v>0</v>
      </c>
    </row>
    <row r="25" spans="1:7" ht="34.5" customHeight="1">
      <c r="A25" s="12" t="s">
        <v>29</v>
      </c>
      <c r="B25" s="13" t="s">
        <v>28</v>
      </c>
      <c r="C25" s="9">
        <f aca="true" t="shared" si="2" ref="C25:C37">D25+E25</f>
        <v>36803.4</v>
      </c>
      <c r="D25" s="10">
        <v>36803.4</v>
      </c>
      <c r="E25" s="8"/>
      <c r="F25" s="9"/>
      <c r="G25" s="9">
        <f t="shared" si="0"/>
        <v>36803.4</v>
      </c>
    </row>
    <row r="26" spans="1:7" ht="31.5">
      <c r="A26" s="12" t="s">
        <v>31</v>
      </c>
      <c r="B26" s="13" t="s">
        <v>30</v>
      </c>
      <c r="C26" s="9">
        <f t="shared" si="2"/>
        <v>847.6</v>
      </c>
      <c r="D26" s="10">
        <v>847.6</v>
      </c>
      <c r="E26" s="8"/>
      <c r="F26" s="9"/>
      <c r="G26" s="9">
        <f t="shared" si="0"/>
        <v>847.6</v>
      </c>
    </row>
    <row r="27" spans="1:7" ht="31.5">
      <c r="A27" s="12" t="s">
        <v>33</v>
      </c>
      <c r="B27" s="13" t="s">
        <v>32</v>
      </c>
      <c r="C27" s="9">
        <f t="shared" si="2"/>
        <v>105539.5</v>
      </c>
      <c r="D27" s="10">
        <v>74188.5</v>
      </c>
      <c r="E27" s="8">
        <f>29640+1711</f>
        <v>31351</v>
      </c>
      <c r="F27" s="9"/>
      <c r="G27" s="9">
        <f t="shared" si="0"/>
        <v>105539.5</v>
      </c>
    </row>
    <row r="28" spans="1:7" ht="47.25">
      <c r="A28" s="12" t="s">
        <v>35</v>
      </c>
      <c r="B28" s="13" t="s">
        <v>34</v>
      </c>
      <c r="C28" s="9">
        <f t="shared" si="2"/>
        <v>75058.6</v>
      </c>
      <c r="D28" s="10">
        <v>75058.6</v>
      </c>
      <c r="E28" s="8"/>
      <c r="F28" s="9"/>
      <c r="G28" s="9">
        <f t="shared" si="0"/>
        <v>75058.6</v>
      </c>
    </row>
    <row r="29" spans="1:7" ht="31.5">
      <c r="A29" s="12" t="s">
        <v>37</v>
      </c>
      <c r="B29" s="13" t="s">
        <v>36</v>
      </c>
      <c r="C29" s="9">
        <f t="shared" si="2"/>
        <v>40509.5</v>
      </c>
      <c r="D29" s="10">
        <v>40509.5</v>
      </c>
      <c r="E29" s="8"/>
      <c r="F29" s="9"/>
      <c r="G29" s="9">
        <f t="shared" si="0"/>
        <v>40509.5</v>
      </c>
    </row>
    <row r="30" spans="1:7" ht="31.5">
      <c r="A30" s="12" t="s">
        <v>39</v>
      </c>
      <c r="B30" s="13" t="s">
        <v>38</v>
      </c>
      <c r="C30" s="9">
        <f t="shared" si="2"/>
        <v>17745.9</v>
      </c>
      <c r="D30" s="10">
        <v>17745.9</v>
      </c>
      <c r="E30" s="8"/>
      <c r="F30" s="9"/>
      <c r="G30" s="9">
        <f t="shared" si="0"/>
        <v>17745.9</v>
      </c>
    </row>
    <row r="31" spans="1:7" ht="47.25">
      <c r="A31" s="12" t="s">
        <v>41</v>
      </c>
      <c r="B31" s="13" t="s">
        <v>40</v>
      </c>
      <c r="C31" s="9">
        <f t="shared" si="2"/>
        <v>51020.9</v>
      </c>
      <c r="D31" s="10">
        <v>51020.9</v>
      </c>
      <c r="E31" s="8"/>
      <c r="F31" s="9">
        <v>17620</v>
      </c>
      <c r="G31" s="9">
        <f t="shared" si="0"/>
        <v>33400.9</v>
      </c>
    </row>
    <row r="32" spans="1:7" ht="31.5">
      <c r="A32" s="12" t="s">
        <v>43</v>
      </c>
      <c r="B32" s="13" t="s">
        <v>42</v>
      </c>
      <c r="C32" s="9">
        <f t="shared" si="2"/>
        <v>2964.3</v>
      </c>
      <c r="D32" s="10">
        <v>2964.3</v>
      </c>
      <c r="E32" s="8"/>
      <c r="F32" s="9"/>
      <c r="G32" s="9">
        <f t="shared" si="0"/>
        <v>2964.3</v>
      </c>
    </row>
    <row r="33" spans="1:7" ht="63">
      <c r="A33" s="12" t="s">
        <v>45</v>
      </c>
      <c r="B33" s="13" t="s">
        <v>44</v>
      </c>
      <c r="C33" s="9">
        <f t="shared" si="2"/>
        <v>450.5</v>
      </c>
      <c r="D33" s="10">
        <v>450.5</v>
      </c>
      <c r="E33" s="8"/>
      <c r="F33" s="9"/>
      <c r="G33" s="9">
        <f t="shared" si="0"/>
        <v>450.5</v>
      </c>
    </row>
    <row r="34" spans="1:7" ht="31.5">
      <c r="A34" s="12" t="s">
        <v>47</v>
      </c>
      <c r="B34" s="13" t="s">
        <v>46</v>
      </c>
      <c r="C34" s="9">
        <f t="shared" si="2"/>
        <v>91740.4</v>
      </c>
      <c r="D34" s="10">
        <v>91740.4</v>
      </c>
      <c r="E34" s="8"/>
      <c r="F34" s="9"/>
      <c r="G34" s="9">
        <f t="shared" si="0"/>
        <v>91740.4</v>
      </c>
    </row>
    <row r="35" spans="1:7" ht="31.5">
      <c r="A35" s="12" t="s">
        <v>49</v>
      </c>
      <c r="B35" s="13" t="s">
        <v>48</v>
      </c>
      <c r="C35" s="9">
        <f t="shared" si="2"/>
        <v>3772.6</v>
      </c>
      <c r="D35" s="10">
        <v>3772.6</v>
      </c>
      <c r="E35" s="8"/>
      <c r="F35" s="9"/>
      <c r="G35" s="9">
        <f t="shared" si="0"/>
        <v>3772.6</v>
      </c>
    </row>
    <row r="36" spans="1:7" ht="31.5">
      <c r="A36" s="12" t="s">
        <v>51</v>
      </c>
      <c r="B36" s="13" t="s">
        <v>50</v>
      </c>
      <c r="C36" s="9">
        <f t="shared" si="2"/>
        <v>10692.3</v>
      </c>
      <c r="D36" s="10">
        <v>10692.3</v>
      </c>
      <c r="E36" s="8"/>
      <c r="F36" s="9"/>
      <c r="G36" s="9">
        <f t="shared" si="0"/>
        <v>10692.3</v>
      </c>
    </row>
    <row r="37" spans="1:7" ht="31.5">
      <c r="A37" s="12" t="s">
        <v>53</v>
      </c>
      <c r="B37" s="13" t="s">
        <v>52</v>
      </c>
      <c r="C37" s="9">
        <f t="shared" si="2"/>
        <v>6410.9</v>
      </c>
      <c r="D37" s="10">
        <v>6410.9</v>
      </c>
      <c r="E37" s="8"/>
      <c r="F37" s="9"/>
      <c r="G37" s="9">
        <f t="shared" si="0"/>
        <v>6410.9</v>
      </c>
    </row>
    <row r="38" spans="1:7" ht="31.5">
      <c r="A38" s="12" t="s">
        <v>55</v>
      </c>
      <c r="B38" s="13" t="s">
        <v>54</v>
      </c>
      <c r="C38" s="9">
        <v>395960</v>
      </c>
      <c r="D38" s="10">
        <f>C38-E38-F38</f>
        <v>91298</v>
      </c>
      <c r="E38" s="8">
        <v>294430</v>
      </c>
      <c r="F38" s="9">
        <v>10232</v>
      </c>
      <c r="G38" s="9">
        <f t="shared" si="0"/>
        <v>385728</v>
      </c>
    </row>
    <row r="39" spans="1:7" ht="31.5">
      <c r="A39" s="12" t="s">
        <v>57</v>
      </c>
      <c r="B39" s="13" t="s">
        <v>56</v>
      </c>
      <c r="C39" s="9">
        <f>D39+E39</f>
        <v>8564.5</v>
      </c>
      <c r="D39" s="10">
        <v>8564.5</v>
      </c>
      <c r="E39" s="8"/>
      <c r="F39" s="9"/>
      <c r="G39" s="9">
        <f t="shared" si="0"/>
        <v>8564.5</v>
      </c>
    </row>
    <row r="40" spans="1:7" ht="36.75" customHeight="1">
      <c r="A40" s="12" t="s">
        <v>58</v>
      </c>
      <c r="B40" s="13" t="s">
        <v>77</v>
      </c>
      <c r="C40" s="9">
        <f>D40+E40</f>
        <v>307615.1</v>
      </c>
      <c r="D40" s="10">
        <v>307615.1</v>
      </c>
      <c r="E40" s="8"/>
      <c r="F40" s="9"/>
      <c r="G40" s="9">
        <f t="shared" si="0"/>
        <v>307615.1</v>
      </c>
    </row>
    <row r="41" spans="1:7" ht="24.75" customHeight="1">
      <c r="A41" s="12"/>
      <c r="B41" s="17" t="s">
        <v>78</v>
      </c>
      <c r="C41" s="14">
        <f>268702+16000</f>
        <v>284702</v>
      </c>
      <c r="D41" s="15">
        <f>C41</f>
        <v>284702</v>
      </c>
      <c r="E41" s="16"/>
      <c r="F41" s="9"/>
      <c r="G41" s="14">
        <f t="shared" si="0"/>
        <v>284702</v>
      </c>
    </row>
    <row r="42" spans="1:7" ht="62.25" customHeight="1">
      <c r="A42" s="12" t="s">
        <v>60</v>
      </c>
      <c r="B42" s="13" t="s">
        <v>59</v>
      </c>
      <c r="C42" s="9">
        <f>D42+E42</f>
        <v>2275.6</v>
      </c>
      <c r="D42" s="10">
        <v>2275.6</v>
      </c>
      <c r="E42" s="8"/>
      <c r="F42" s="9"/>
      <c r="G42" s="9">
        <f t="shared" si="0"/>
        <v>2275.6</v>
      </c>
    </row>
    <row r="43" spans="1:7" ht="31.5">
      <c r="A43" s="12" t="s">
        <v>62</v>
      </c>
      <c r="B43" s="13" t="s">
        <v>61</v>
      </c>
      <c r="C43" s="9">
        <f>D43+E43</f>
        <v>15536.1</v>
      </c>
      <c r="D43" s="10">
        <v>15536.1</v>
      </c>
      <c r="E43" s="8"/>
      <c r="F43" s="9"/>
      <c r="G43" s="9">
        <f t="shared" si="0"/>
        <v>15536.1</v>
      </c>
    </row>
    <row r="44" spans="1:7" ht="47.25">
      <c r="A44" s="12" t="s">
        <v>64</v>
      </c>
      <c r="B44" s="13" t="s">
        <v>63</v>
      </c>
      <c r="C44" s="9">
        <f>D44+E44</f>
        <v>13647.1</v>
      </c>
      <c r="D44" s="10">
        <v>13647.1</v>
      </c>
      <c r="E44" s="8"/>
      <c r="F44" s="9"/>
      <c r="G44" s="9">
        <f t="shared" si="0"/>
        <v>13647.1</v>
      </c>
    </row>
    <row r="45" spans="1:7" ht="31.5">
      <c r="A45" s="12" t="s">
        <v>66</v>
      </c>
      <c r="B45" s="13" t="s">
        <v>65</v>
      </c>
      <c r="C45" s="9">
        <f>D45+E45+40000</f>
        <v>46419.9</v>
      </c>
      <c r="D45" s="10">
        <v>6419.9</v>
      </c>
      <c r="E45" s="8"/>
      <c r="F45" s="9">
        <v>40000</v>
      </c>
      <c r="G45" s="9">
        <f t="shared" si="0"/>
        <v>6419.9000000000015</v>
      </c>
    </row>
    <row r="46" ht="15">
      <c r="D46" s="2"/>
    </row>
  </sheetData>
  <sheetProtection/>
  <mergeCells count="8">
    <mergeCell ref="A7:B7"/>
    <mergeCell ref="G5:G6"/>
    <mergeCell ref="A1:G3"/>
    <mergeCell ref="F5:F6"/>
    <mergeCell ref="A5:A6"/>
    <mergeCell ref="B5:B6"/>
    <mergeCell ref="C5:C6"/>
    <mergeCell ref="D5:E5"/>
  </mergeCells>
  <printOptions/>
  <pageMargins left="0.15748031496062992" right="0.15748031496062992" top="0.2362204724409449" bottom="0.2755905511811024" header="0.1574803149606299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sokolovasn</dc:creator>
  <cp:keywords/>
  <dc:description/>
  <cp:lastModifiedBy>Sinelnik</cp:lastModifiedBy>
  <cp:lastPrinted>2016-04-27T13:03:25Z</cp:lastPrinted>
  <dcterms:created xsi:type="dcterms:W3CDTF">2016-02-18T09:18:26Z</dcterms:created>
  <dcterms:modified xsi:type="dcterms:W3CDTF">2016-04-27T13:03:40Z</dcterms:modified>
  <cp:category/>
  <cp:version/>
  <cp:contentType/>
  <cp:contentStatus/>
</cp:coreProperties>
</file>