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775" windowHeight="11640"/>
  </bookViews>
  <sheets>
    <sheet name="Приложение 1 (бюджет)" sheetId="2" r:id="rId1"/>
  </sheets>
  <definedNames>
    <definedName name="_xlnm.Print_Titles" localSheetId="0">'Приложение 1 (бюджет)'!$8:$8</definedName>
    <definedName name="_xlnm.Print_Area" localSheetId="0">'Приложение 1 (бюджет)'!$A$1:$C$95</definedName>
  </definedNames>
  <calcPr calcId="125725"/>
</workbook>
</file>

<file path=xl/calcChain.xml><?xml version="1.0" encoding="utf-8"?>
<calcChain xmlns="http://schemas.openxmlformats.org/spreadsheetml/2006/main">
  <c r="C43" i="2"/>
  <c r="C41"/>
  <c r="C39"/>
  <c r="C38"/>
  <c r="C36"/>
  <c r="C34" s="1"/>
  <c r="C25"/>
  <c r="C17"/>
  <c r="C15"/>
  <c r="C10"/>
  <c r="C9" l="1"/>
  <c r="C95" s="1"/>
</calcChain>
</file>

<file path=xl/sharedStrings.xml><?xml version="1.0" encoding="utf-8"?>
<sst xmlns="http://schemas.openxmlformats.org/spreadsheetml/2006/main" count="182" uniqueCount="182">
  <si>
    <t>Приложение 1</t>
  </si>
  <si>
    <t>к Закону Удмуртской Республики</t>
  </si>
  <si>
    <t>Код</t>
  </si>
  <si>
    <t xml:space="preserve">Наименование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</si>
  <si>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</si>
  <si>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</si>
  <si>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</si>
  <si>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</si>
  <si>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</si>
  <si>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</si>
  <si>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</si>
  <si>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</si>
  <si>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</si>
  <si>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</si>
  <si>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</si>
  <si>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</si>
  <si>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</si>
  <si>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упрощённой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</si>
  <si>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</si>
  <si>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</si>
  <si>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</si>
  <si>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</si>
  <si>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</si>
  <si>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</si>
  <si>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</si>
  <si>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</si>
  <si>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1 07 04010 01 0000 110</t>
  </si>
  <si>
    <t>Сбор за пользование объектами животного мира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</si>
  <si>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</si>
  <si>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</si>
  <si>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1 11 01020 02 0000 120</t>
  </si>
  <si>
    <t>1 11 05022 02 0000 120</t>
  </si>
  <si>
    <t>1 11 05032 02 0000 120</t>
  </si>
  <si>
    <t>1 11 07012 02 0000 120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</si>
  <si>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</si>
  <si>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</si>
  <si>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</si>
  <si>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</si>
  <si>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1 12 04000 00 0000 120</t>
  </si>
  <si>
    <t>Плата за использование лесов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</si>
  <si>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</si>
  <si>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</si>
  <si>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</si>
  <si>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</si>
  <si>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Дотации бюджетам субъектов Российской Федерации на выравнивание бюджетной обеспеченности</t>
  </si>
  <si>
    <t>Субвенции бюджетам субъектов Российской Федерации на оплату жилищно-коммунальных услуг отдельным категориям граждан</t>
  </si>
  <si>
    <t>ИТОГО ДОХОДОВ</t>
  </si>
  <si>
    <t>Сумма</t>
  </si>
  <si>
    <t>Субвенции бюджетам субъектов Российской Федерации на осуществление первичного воинского учёта на территориях, где отсутствуют военные комиссариаты</t>
  </si>
  <si>
    <t>1 11 03020 02 0000 120</t>
  </si>
  <si>
    <t>1 13 00000 00 0000 000</t>
  </si>
  <si>
    <t>1 16 00000 00 0000 000</t>
  </si>
  <si>
    <t>ГОСУДАРСТВЕННАЯ ПОШЛИНА</t>
  </si>
  <si>
    <t>1 08 00000 00 0000 000</t>
  </si>
  <si>
    <t>ШТРАФЫ, САНКЦИИ, ВОЗМЕЩЕНИЕ УЩЕРБА</t>
  </si>
  <si>
    <t xml:space="preserve">Проценты, полученные от предоставления бюджетных кредитов внутри страны за счёт средств бюджетов субъектов Российской Федерации 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</si>
  <si>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</si>
  <si>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Налог на игорный бизнес</t>
  </si>
  <si>
    <t>1 15 00000 00 0000 000</t>
  </si>
  <si>
    <t>АДМИНИСТРАТИВНЫЕ ПЛАТЕЖИ И СБОРЫ</t>
  </si>
  <si>
    <t>1 06 05000 02 0000 110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</si>
  <si>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</si>
  <si>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</si>
  <si>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единовременного пособия при всех формах устройства детей, лишённых родительского попечения, в семью</t>
  </si>
  <si>
    <t>Доходы в виде прибыли,  приходящейся  на  доли  в уставных  (складочных)  капиталах  хозяйственных товариществ и обществ, или дивидендов по акциям, принадлежащим субъектам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</si>
  <si>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 предприятий  субъектов Российской Федерации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</si>
  <si>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ребёнка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</si>
  <si>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</si>
  <si>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осуществление отдельных полномочий в области лесных отношений</t>
  </si>
  <si>
    <t>Доходы, получаемые в виде арендной платы, а также средства от  продажи права на заключение договоров аренды за земли, 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</si>
  <si>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1 11 05072 02 0000 120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</si>
  <si>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</si>
  <si>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</si>
  <si>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Платежи при пользовании недрами</t>
  </si>
  <si>
    <t>1 12 02000 00 0000 120</t>
  </si>
  <si>
    <t>Налог на прибыль организаций</t>
  </si>
  <si>
    <t>1 01 01000 00 0000 110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</si>
  <si>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</si>
  <si>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</si>
  <si>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тыс. руб.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</si>
  <si>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</si>
  <si>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Единая субвенция бюджетам субъектов Российской Федерации и бюджету г. Байконура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</si>
  <si>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</si>
  <si>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Субвенции бюджетам субъектов Российской Федерации  на осуществление полномочий по обеспечению жильём отдельных категорий граждан, установленных Федеральным законом от 12 января 1995 года № 5-ФЗ 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1941 - 1945 годов»</t>
  </si>
  <si>
    <t>Субсидии бюджетам субъектов Российской Федерации на реализацию мероприятий государственной программы Российской Федерации «Доступная среда» на 2011 - 2020 годы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</si>
  <si>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</si>
  <si>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</si>
  <si>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</si>
  <si>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</si>
  <si>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1 09 00000 00 0000 000</t>
  </si>
  <si>
    <t>1 17 00000 00 0000 000</t>
  </si>
  <si>
    <t>ПРОЧИЕ НЕНАЛОГОВЫЕ ДОХОДЫ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</si>
  <si>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награждённым нагрудным знаком «Почётный донор России»</t>
  </si>
  <si>
    <t>Субвенции бюджетам субъектов Российской Федерации на осуществление отдельных полномочий в области водных отношений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</si>
  <si>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</si>
  <si>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</si>
  <si>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</si>
  <si>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</si>
  <si>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</si>
  <si>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</si>
  <si>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Субсидии бюджетам субъектов Российской Федерации на реализацию отдельных мероприятий государственной программы Российской Федерации «Развитие здравоохранения»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</si>
  <si>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молодёжного предпринимательства</t>
  </si>
  <si>
    <t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</t>
  </si>
  <si>
    <t>Поступления от некоммерческой организации «Фонд развития моногородов» в бюджеты субъектов Российской Федерации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</si>
  <si>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 xml:space="preserve">Субвенции бюджетам субъектов Российской Федерации на осуществление полномочий по обеспечению жильём отдельных категорий граждан, установленных Федеральным законом от 24 ноября 1995 года №181-ФЗ «О социальной защите инвалидов в Российской Федерации» 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</si>
  <si>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</si>
  <si>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населённых пунктах с числом жителей до 50 тысяч человек</t>
  </si>
  <si>
    <t>Субсидии бюджетам субъектов Российской Федерации на мероприятия в области обращения с отходами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</si>
  <si>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</si>
  <si>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Прогнозируемый общий объём доходов на 2019 год согласно классификации доходов бюджетов Российской Федерации </t>
  </si>
  <si>
    <t>«О бюджете Удмуртской Республики на 2019 год</t>
  </si>
  <si>
    <t xml:space="preserve"> и на плановый период 2020 и 2021 годов»</t>
  </si>
  <si>
    <t>2 02 15001 02 0000 150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</si>
  <si>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</si>
  <si>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2 02 25021 02 0000 150</t>
  </si>
  <si>
    <t>2 02 25065 02 0000 150</t>
  </si>
  <si>
    <t>2 02 25027 02 0000 150</t>
  </si>
  <si>
    <t>Субсидии бюджетам субъектов Российской Федерации на реализацию мероприятий государственных программ (подпрограмм государственных программ) субъектов Российской Федерации в области использования и охраны водных объектов</t>
  </si>
  <si>
    <t>2 02 25066 02 0000 150</t>
  </si>
  <si>
    <t>2 02 25081 02 0000 150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</si>
  <si>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</si>
  <si>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2 02 25082 02 0000 150</t>
  </si>
  <si>
    <t>2 02 25086 02 0000 150</t>
  </si>
  <si>
    <t>2 02 25097 02 0000 150</t>
  </si>
  <si>
    <t>2 02 25382 02 0000 150</t>
  </si>
  <si>
    <t>2 02 25402 02 0000 150</t>
  </si>
  <si>
    <t>2 02 25462 02 0000 150</t>
  </si>
  <si>
    <t>2 02 25466 02 0000 150</t>
  </si>
  <si>
    <t>Субсидии бюджетам субъектов Российской Федерации на поддержку творческой деятельности и укрепление материально-технической базы муниципальных театров в населённых пунктах с численностью населения до 300 тысяч человек</t>
  </si>
  <si>
    <t>2 02 25495 02 0000 150</t>
  </si>
  <si>
    <t>2 02 25467 02 0000 150</t>
  </si>
  <si>
    <t>Субсидии бюджетам субъектов Российской Федерации на 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</si>
  <si>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2 02 25497 02 0000 150</t>
  </si>
  <si>
    <t>Субсидии бюджетам субъектов Российской Федерации на реализацию мероприятий по обеспечению жильём молодых семей</t>
  </si>
  <si>
    <t>2 02 25511 02 0000 150</t>
  </si>
  <si>
    <t>2 02 25516 02 0000 150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</si>
  <si>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</si>
  <si>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2 02 25517 02 0000 150</t>
  </si>
  <si>
    <t>2 02 25520 02 0000 150</t>
  </si>
  <si>
    <t>2 02 25527 02 0000 150</t>
  </si>
  <si>
    <t>2 02 25541 02 0000 150</t>
  </si>
  <si>
    <t>2 02 25542 02 0000 150</t>
  </si>
  <si>
    <t>2 02 25543 02 0000 150</t>
  </si>
  <si>
    <t>2 02 25566 02 0000 150</t>
  </si>
  <si>
    <t>2 02 25567 02 0000 150</t>
  </si>
  <si>
    <t>2 02 25568 02 0000 150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</si>
  <si>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ребёнка</t>
  </si>
  <si>
    <t>2 02 35118 02 0000 150</t>
  </si>
  <si>
    <t>2 02 35120 02 0000 150</t>
  </si>
  <si>
    <t>2 02 35128 02 0000 150</t>
  </si>
  <si>
    <t>2 02 35129 02 0000 150</t>
  </si>
  <si>
    <t>2 02 35134 02 0000 150</t>
  </si>
  <si>
    <t>2 02 35135 02 0000 150</t>
  </si>
  <si>
    <t>2 02 35137 02 0000 150</t>
  </si>
  <si>
    <t>2 02 35176 02 0000 150</t>
  </si>
  <si>
    <t>2 02 35220 02 0000 150</t>
  </si>
  <si>
    <t>2 02 35240 02 0000 150</t>
  </si>
  <si>
    <t>2 02 35250 02 0000 150</t>
  </si>
  <si>
    <t>2 02 35260 02 0000 150</t>
  </si>
  <si>
    <t>2 02 35270 02 0000 150</t>
  </si>
  <si>
    <t>2 02 35280 02 0000 150</t>
  </si>
  <si>
    <t>2 02 35290 02 0000 150</t>
  </si>
  <si>
    <t>2 02 35380 02 0000 150</t>
  </si>
  <si>
    <t>2 02 35573 02 0000 150</t>
  </si>
  <si>
    <t>2 02 35900 02 0000 150</t>
  </si>
  <si>
    <t>2 02 45161 02 0000 150</t>
  </si>
  <si>
    <t>2 04 02040 02 0000 150</t>
  </si>
  <si>
    <t>1 11 09032 02 0000 120</t>
  </si>
  <si>
    <t>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</si>
  <si>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</si>
  <si>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</si>
  <si>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ЗАДОЛЖЕННОСТЬ И ПЕРЕРАСЧЁТЫ ПО ОТМЕНЁННЫМ НАЛОГАМ, СБОРАМ И ИНЫМ ОБЯЗАТЕЛЬНЫМ ПЛАТЕЖАМ</t>
  </si>
  <si>
    <t>2 02 25228 02 0000 150</t>
  </si>
  <si>
    <t xml:space="preserve">Субсидии бюджетам субъектов Российской Федерации на оснащение объектов спортивной инфраструктуры спортивно-технологическим оборудованием </t>
  </si>
  <si>
    <t>2 02 25202 02 0000 150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</si>
  <si>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</si>
  <si>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2 02 25138 02 0000 150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</si>
  <si>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</si>
  <si>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2 02 25201 02 0000 150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</si>
  <si>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</si>
  <si>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учёта недвижимости (2014 - 2020 годы)»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</si>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</sst>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2" fillId="0" borderId="0"/>
  </cellStyleXfs>
  <cellXfs count="40">
    <xf numFmtId="0" fontId="0" fillId="0" borderId="0" xfId="0"/>
    <xf numFmtId="164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/>
    <xf numFmtId="49" fontId="9" fillId="0" borderId="0" xfId="0" applyNumberFormat="1" applyFont="1" applyFill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2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/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right" wrapText="1"/>
    </xf>
    <xf numFmtId="49" fontId="10" fillId="0" borderId="0" xfId="0" applyNumberFormat="1" applyFont="1" applyFill="1" applyAlignment="1">
      <alignment horizont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4"/>
    <cellStyle name="Обычный_приложение 1 к закону 2004 года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topLeftCell="A31" zoomScaleNormal="100" zoomScaleSheetLayoutView="100" workbookViewId="0">
      <selection activeCell="C9" sqref="C9:C42"/>
    </sheetView>
  </sheetViews>
  <sheetFormatPr defaultRowHeight="15.75"/>
  <cols>
    <col min="1" max="1" width="24.140625" style="7" customWidth="1"/>
    <col min="2" max="2" width="64" style="36" customWidth="1"/>
    <col min="3" max="3" width="15.85546875" style="37" customWidth="1"/>
    <col min="4" max="4" width="23.42578125" style="8" customWidth="1"/>
    <col min="5" max="5" width="50.7109375" style="8" customWidth="1"/>
    <col min="6" max="16384" width="9.140625" style="8"/>
  </cols>
  <sheetData>
    <row r="1" spans="1:3">
      <c r="B1" s="38" t="s">
        <v>0</v>
      </c>
      <c r="C1" s="38"/>
    </row>
    <row r="2" spans="1:3">
      <c r="B2" s="38" t="s">
        <v>1</v>
      </c>
      <c r="C2" s="38"/>
    </row>
    <row r="3" spans="1:3">
      <c r="B3" s="38" t="s">
        <v>110</v>
      </c>
      <c r="C3" s="38"/>
    </row>
    <row r="4" spans="1:3" ht="15" customHeight="1">
      <c r="B4" s="38" t="s">
        <v>111</v>
      </c>
      <c r="C4" s="38"/>
    </row>
    <row r="5" spans="1:3" ht="12" customHeight="1">
      <c r="A5" s="9"/>
      <c r="B5" s="9"/>
      <c r="C5" s="9"/>
    </row>
    <row r="6" spans="1:3" ht="44.25" customHeight="1">
      <c r="A6" s="39" t="s">
        <v>109</v>
      </c>
      <c r="B6" s="39"/>
      <c r="C6" s="39"/>
    </row>
    <row r="7" spans="1:3" ht="18.75" customHeight="1">
      <c r="A7" s="10"/>
      <c r="B7" s="11"/>
      <c r="C7" s="12" t="s">
        <v>79</v>
      </c>
    </row>
    <row r="8" spans="1:3" s="15" customFormat="1" ht="27" customHeight="1">
      <c r="A8" s="13" t="s">
        <v>2</v>
      </c>
      <c r="B8" s="13" t="s">
        <v>3</v>
      </c>
      <c r="C8" s="14" t="s">
        <v>47</v>
      </c>
    </row>
    <row r="9" spans="1:3" s="16" customFormat="1">
      <c r="A9" s="3" t="s">
        <v>4</v>
      </c>
      <c r="B9" s="4" t="s">
        <v>5</v>
      </c>
      <c r="C9" s="20">
        <f>C10+C13+C15+C17+C21+C23+C24+C25+C34+C38+C39+C40+C41+C42</f>
        <v>54202987</v>
      </c>
    </row>
    <row r="10" spans="1:3" s="16" customFormat="1" ht="17.25" customHeight="1">
      <c r="A10" s="3" t="s">
        <v>6</v>
      </c>
      <c r="B10" s="4" t="s">
        <v>7</v>
      </c>
      <c r="C10" s="20">
        <f>C11+C12</f>
        <v>38120000</v>
      </c>
    </row>
    <row r="11" spans="1:3">
      <c r="A11" s="17" t="s">
        <v>76</v>
      </c>
      <c r="B11" s="18" t="s">
        <v>75</v>
      </c>
      <c r="C11" s="2">
        <v>21180000</v>
      </c>
    </row>
    <row r="12" spans="1:3" ht="17.25" customHeight="1">
      <c r="A12" s="17" t="s">
        <v>8</v>
      </c>
      <c r="B12" s="18" t="s">
        <v>9</v>
      </c>
      <c r="C12" s="2">
        <v>16940000</v>
      </c>
    </row>
    <row r="13" spans="1:3" s="16" customFormat="1" ht="47.25">
      <c r="A13" s="3" t="s">
        <v>10</v>
      </c>
      <c r="B13" s="4" t="s">
        <v>11</v>
      </c>
      <c r="C13" s="20">
        <v>5932211</v>
      </c>
    </row>
    <row r="14" spans="1:3" ht="33" customHeight="1">
      <c r="A14" s="17" t="s">
        <v>12</v>
      </c>
      <c r="B14" s="18" t="s">
        <v>13</v>
      </c>
      <c r="C14" s="2">
        <v>5932211</v>
      </c>
    </row>
    <row r="15" spans="1:3" s="16" customFormat="1" ht="18.75" customHeight="1">
      <c r="A15" s="3" t="s">
        <v>14</v>
      </c>
      <c r="B15" s="4" t="s">
        <v>15</v>
      </c>
      <c r="C15" s="20">
        <f>C16</f>
        <v>3101000</v>
      </c>
    </row>
    <row r="16" spans="1:3" s="16" customFormat="1" ht="31.5">
      <c r="A16" s="17" t="s">
        <v>16</v>
      </c>
      <c r="B16" s="18" t="s">
        <v>17</v>
      </c>
      <c r="C16" s="2">
        <v>3101000</v>
      </c>
    </row>
    <row r="17" spans="1:3" s="16" customFormat="1" ht="18.75" customHeight="1">
      <c r="A17" s="3" t="s">
        <v>18</v>
      </c>
      <c r="B17" s="4" t="s">
        <v>19</v>
      </c>
      <c r="C17" s="20">
        <f>C18+C19+C20</f>
        <v>5787000</v>
      </c>
    </row>
    <row r="18" spans="1:3" s="16" customFormat="1" ht="18.75" customHeight="1">
      <c r="A18" s="17" t="s">
        <v>20</v>
      </c>
      <c r="B18" s="18" t="s">
        <v>21</v>
      </c>
      <c r="C18" s="2">
        <v>4663000</v>
      </c>
    </row>
    <row r="19" spans="1:3" ht="18.75" customHeight="1">
      <c r="A19" s="17" t="s">
        <v>22</v>
      </c>
      <c r="B19" s="18" t="s">
        <v>23</v>
      </c>
      <c r="C19" s="2">
        <v>1121000</v>
      </c>
    </row>
    <row r="20" spans="1:3" ht="18.75" customHeight="1">
      <c r="A20" s="17" t="s">
        <v>60</v>
      </c>
      <c r="B20" s="18" t="s">
        <v>57</v>
      </c>
      <c r="C20" s="2">
        <v>3000</v>
      </c>
    </row>
    <row r="21" spans="1:3" s="16" customFormat="1" ht="30.75" customHeight="1">
      <c r="A21" s="3" t="s">
        <v>24</v>
      </c>
      <c r="B21" s="4" t="s">
        <v>25</v>
      </c>
      <c r="C21" s="20">
        <v>4296</v>
      </c>
    </row>
    <row r="22" spans="1:3" ht="18.75" customHeight="1">
      <c r="A22" s="17" t="s">
        <v>26</v>
      </c>
      <c r="B22" s="18" t="s">
        <v>27</v>
      </c>
      <c r="C22" s="2">
        <v>4280</v>
      </c>
    </row>
    <row r="23" spans="1:3" ht="18.75" customHeight="1">
      <c r="A23" s="3" t="s">
        <v>53</v>
      </c>
      <c r="B23" s="4" t="s">
        <v>52</v>
      </c>
      <c r="C23" s="20">
        <v>250297</v>
      </c>
    </row>
    <row r="24" spans="1:3" ht="52.5" customHeight="1">
      <c r="A24" s="3" t="s">
        <v>89</v>
      </c>
      <c r="B24" s="4" t="s">
        <v>171</v>
      </c>
      <c r="C24" s="20">
        <v>5</v>
      </c>
    </row>
    <row r="25" spans="1:3" s="16" customFormat="1" ht="50.25" customHeight="1">
      <c r="A25" s="3" t="s">
        <v>28</v>
      </c>
      <c r="B25" s="4" t="s">
        <v>29</v>
      </c>
      <c r="C25" s="20">
        <f>SUM(C26:C33)</f>
        <v>13779</v>
      </c>
    </row>
    <row r="26" spans="1:3" ht="63">
      <c r="A26" s="17" t="s">
        <v>30</v>
      </c>
      <c r="B26" s="18" t="s">
        <v>64</v>
      </c>
      <c r="C26" s="2">
        <v>2000</v>
      </c>
    </row>
    <row r="27" spans="1:3" ht="47.25">
      <c r="A27" s="17" t="s">
        <v>49</v>
      </c>
      <c r="B27" s="18" t="s">
        <v>55</v>
      </c>
      <c r="C27" s="2">
        <v>2469</v>
      </c>
    </row>
    <row r="28" spans="1:3" ht="81" customHeight="1">
      <c r="A28" s="17" t="s">
        <v>31</v>
      </c>
      <c r="B28" s="19" t="s">
        <v>69</v>
      </c>
      <c r="C28" s="2">
        <v>5500</v>
      </c>
    </row>
    <row r="29" spans="1:3" ht="80.25" customHeight="1">
      <c r="A29" s="17" t="s">
        <v>32</v>
      </c>
      <c r="B29" s="19" t="s">
        <v>56</v>
      </c>
      <c r="C29" s="2">
        <v>2450</v>
      </c>
    </row>
    <row r="30" spans="1:3" ht="47.25">
      <c r="A30" s="17" t="s">
        <v>70</v>
      </c>
      <c r="B30" s="19" t="s">
        <v>71</v>
      </c>
      <c r="C30" s="2">
        <v>800</v>
      </c>
    </row>
    <row r="31" spans="1:3" ht="126">
      <c r="A31" s="17" t="s">
        <v>168</v>
      </c>
      <c r="B31" s="32" t="s">
        <v>169</v>
      </c>
      <c r="C31" s="2">
        <v>9</v>
      </c>
    </row>
    <row r="32" spans="1:3" ht="63" customHeight="1">
      <c r="A32" s="17" t="s">
        <v>33</v>
      </c>
      <c r="B32" s="19" t="s">
        <v>65</v>
      </c>
      <c r="C32" s="2">
        <v>550</v>
      </c>
    </row>
    <row r="33" spans="1:7" ht="47.25">
      <c r="A33" s="17" t="s">
        <v>167</v>
      </c>
      <c r="B33" s="19" t="s">
        <v>170</v>
      </c>
      <c r="C33" s="2">
        <v>1</v>
      </c>
    </row>
    <row r="34" spans="1:7" s="16" customFormat="1" ht="31.5">
      <c r="A34" s="3" t="s">
        <v>34</v>
      </c>
      <c r="B34" s="4" t="s">
        <v>35</v>
      </c>
      <c r="C34" s="20">
        <f>C35+C36+C37</f>
        <v>151110</v>
      </c>
    </row>
    <row r="35" spans="1:7">
      <c r="A35" s="17" t="s">
        <v>36</v>
      </c>
      <c r="B35" s="18" t="s">
        <v>37</v>
      </c>
      <c r="C35" s="2">
        <v>14590</v>
      </c>
    </row>
    <row r="36" spans="1:7">
      <c r="A36" s="17" t="s">
        <v>74</v>
      </c>
      <c r="B36" s="18" t="s">
        <v>73</v>
      </c>
      <c r="C36" s="2">
        <f>4343+3763</f>
        <v>8106</v>
      </c>
    </row>
    <row r="37" spans="1:7">
      <c r="A37" s="17" t="s">
        <v>38</v>
      </c>
      <c r="B37" s="18" t="s">
        <v>39</v>
      </c>
      <c r="C37" s="2">
        <v>128414</v>
      </c>
    </row>
    <row r="38" spans="1:7" s="16" customFormat="1" ht="31.5">
      <c r="A38" s="3" t="s">
        <v>50</v>
      </c>
      <c r="B38" s="4" t="s">
        <v>61</v>
      </c>
      <c r="C38" s="20">
        <f>20050+19</f>
        <v>20069</v>
      </c>
    </row>
    <row r="39" spans="1:7" ht="31.5">
      <c r="A39" s="3" t="s">
        <v>40</v>
      </c>
      <c r="B39" s="4" t="s">
        <v>41</v>
      </c>
      <c r="C39" s="20">
        <f>990+7700</f>
        <v>8690</v>
      </c>
    </row>
    <row r="40" spans="1:7">
      <c r="A40" s="3" t="s">
        <v>58</v>
      </c>
      <c r="B40" s="4" t="s">
        <v>59</v>
      </c>
      <c r="C40" s="20">
        <v>3772</v>
      </c>
    </row>
    <row r="41" spans="1:7">
      <c r="A41" s="3" t="s">
        <v>51</v>
      </c>
      <c r="B41" s="4" t="s">
        <v>54</v>
      </c>
      <c r="C41" s="20">
        <f>810567+1+9</f>
        <v>810577</v>
      </c>
    </row>
    <row r="42" spans="1:7">
      <c r="A42" s="3" t="s">
        <v>90</v>
      </c>
      <c r="B42" s="4" t="s">
        <v>91</v>
      </c>
      <c r="C42" s="20">
        <v>181</v>
      </c>
    </row>
    <row r="43" spans="1:7" s="16" customFormat="1" ht="16.5" customHeight="1">
      <c r="A43" s="3" t="s">
        <v>42</v>
      </c>
      <c r="B43" s="4" t="s">
        <v>43</v>
      </c>
      <c r="C43" s="20">
        <f>SUM(C44:C94)</f>
        <v>11175472.000000004</v>
      </c>
      <c r="D43" s="21"/>
    </row>
    <row r="44" spans="1:7" ht="31.5">
      <c r="A44" s="22" t="s">
        <v>112</v>
      </c>
      <c r="B44" s="19" t="s">
        <v>44</v>
      </c>
      <c r="C44" s="2">
        <v>4008888.9</v>
      </c>
    </row>
    <row r="45" spans="1:7" ht="47.25">
      <c r="A45" s="22" t="s">
        <v>114</v>
      </c>
      <c r="B45" s="19" t="s">
        <v>113</v>
      </c>
      <c r="C45" s="2">
        <v>411600</v>
      </c>
    </row>
    <row r="46" spans="1:7" ht="53.25" customHeight="1">
      <c r="A46" s="17" t="s">
        <v>116</v>
      </c>
      <c r="B46" s="24" t="s">
        <v>84</v>
      </c>
      <c r="C46" s="2">
        <v>9134.2000000000007</v>
      </c>
      <c r="D46" s="25"/>
      <c r="E46" s="25"/>
      <c r="F46" s="25"/>
      <c r="G46" s="25"/>
    </row>
    <row r="47" spans="1:7" ht="78.75">
      <c r="A47" s="17" t="s">
        <v>115</v>
      </c>
      <c r="B47" s="24" t="s">
        <v>117</v>
      </c>
      <c r="C47" s="2">
        <v>20487.7</v>
      </c>
    </row>
    <row r="48" spans="1:7" ht="47.25">
      <c r="A48" s="5" t="s">
        <v>118</v>
      </c>
      <c r="B48" s="6" t="s">
        <v>88</v>
      </c>
      <c r="C48" s="2">
        <v>752.9</v>
      </c>
    </row>
    <row r="49" spans="1:3" ht="63">
      <c r="A49" s="5" t="s">
        <v>119</v>
      </c>
      <c r="B49" s="6" t="s">
        <v>120</v>
      </c>
      <c r="C49" s="2">
        <v>3114.7</v>
      </c>
    </row>
    <row r="50" spans="1:3" ht="63">
      <c r="A50" s="26" t="s">
        <v>121</v>
      </c>
      <c r="B50" s="19" t="s">
        <v>85</v>
      </c>
      <c r="C50" s="2">
        <v>104928.3</v>
      </c>
    </row>
    <row r="51" spans="1:3" ht="94.5">
      <c r="A51" s="27" t="s">
        <v>122</v>
      </c>
      <c r="B51" s="24" t="s">
        <v>181</v>
      </c>
      <c r="C51" s="2">
        <v>502.2</v>
      </c>
    </row>
    <row r="52" spans="1:3" ht="63">
      <c r="A52" s="27" t="s">
        <v>123</v>
      </c>
      <c r="B52" s="19" t="s">
        <v>86</v>
      </c>
      <c r="C52" s="2">
        <v>11423.9</v>
      </c>
    </row>
    <row r="53" spans="1:3" ht="126">
      <c r="A53" s="27" t="s">
        <v>176</v>
      </c>
      <c r="B53" s="19" t="s">
        <v>177</v>
      </c>
      <c r="C53" s="2">
        <v>57000</v>
      </c>
    </row>
    <row r="54" spans="1:3" ht="31.5">
      <c r="A54" s="27" t="s">
        <v>178</v>
      </c>
      <c r="B54" s="19" t="s">
        <v>179</v>
      </c>
      <c r="C54" s="2">
        <v>47974.2</v>
      </c>
    </row>
    <row r="55" spans="1:3" ht="47.25">
      <c r="A55" s="27" t="s">
        <v>174</v>
      </c>
      <c r="B55" s="19" t="s">
        <v>175</v>
      </c>
      <c r="C55" s="2">
        <v>36082.5</v>
      </c>
    </row>
    <row r="56" spans="1:3" ht="47.25">
      <c r="A56" s="27" t="s">
        <v>172</v>
      </c>
      <c r="B56" s="19" t="s">
        <v>173</v>
      </c>
      <c r="C56" s="2">
        <v>50765.4</v>
      </c>
    </row>
    <row r="57" spans="1:3" ht="48.75" customHeight="1">
      <c r="A57" s="27" t="s">
        <v>124</v>
      </c>
      <c r="B57" s="19" t="s">
        <v>100</v>
      </c>
      <c r="C57" s="2">
        <v>4359.8999999999996</v>
      </c>
    </row>
    <row r="58" spans="1:3" ht="81.75" customHeight="1">
      <c r="A58" s="27" t="s">
        <v>125</v>
      </c>
      <c r="B58" s="19" t="s">
        <v>96</v>
      </c>
      <c r="C58" s="2">
        <v>26467.200000000001</v>
      </c>
    </row>
    <row r="59" spans="1:3" ht="65.25" customHeight="1">
      <c r="A59" s="27" t="s">
        <v>126</v>
      </c>
      <c r="B59" s="19" t="s">
        <v>97</v>
      </c>
      <c r="C59" s="2">
        <v>7149.4</v>
      </c>
    </row>
    <row r="60" spans="1:3" ht="65.25" customHeight="1">
      <c r="A60" s="27" t="s">
        <v>127</v>
      </c>
      <c r="B60" s="19" t="s">
        <v>128</v>
      </c>
      <c r="C60" s="2">
        <v>9634</v>
      </c>
    </row>
    <row r="61" spans="1:3" ht="63">
      <c r="A61" s="27" t="s">
        <v>130</v>
      </c>
      <c r="B61" s="19" t="s">
        <v>106</v>
      </c>
      <c r="C61" s="2">
        <v>29280.7</v>
      </c>
    </row>
    <row r="62" spans="1:3" ht="63">
      <c r="A62" s="27" t="s">
        <v>129</v>
      </c>
      <c r="B62" s="19" t="s">
        <v>131</v>
      </c>
      <c r="C62" s="2">
        <v>84973.7</v>
      </c>
    </row>
    <row r="63" spans="1:3" ht="47.25">
      <c r="A63" s="27" t="s">
        <v>132</v>
      </c>
      <c r="B63" s="19" t="s">
        <v>133</v>
      </c>
      <c r="C63" s="2">
        <v>15374.4</v>
      </c>
    </row>
    <row r="64" spans="1:3" ht="78.75">
      <c r="A64" s="27" t="s">
        <v>134</v>
      </c>
      <c r="B64" s="19" t="s">
        <v>180</v>
      </c>
      <c r="C64" s="2">
        <v>2152.8000000000002</v>
      </c>
    </row>
    <row r="65" spans="1:4" ht="48.75" customHeight="1">
      <c r="A65" s="27" t="s">
        <v>135</v>
      </c>
      <c r="B65" s="19" t="s">
        <v>136</v>
      </c>
      <c r="C65" s="2">
        <v>6237</v>
      </c>
    </row>
    <row r="66" spans="1:4" ht="50.25" customHeight="1">
      <c r="A66" s="27" t="s">
        <v>137</v>
      </c>
      <c r="B66" s="19" t="s">
        <v>99</v>
      </c>
      <c r="C66" s="2">
        <v>6645.8</v>
      </c>
    </row>
    <row r="67" spans="1:4" ht="63">
      <c r="A67" s="5" t="s">
        <v>138</v>
      </c>
      <c r="B67" s="6" t="s">
        <v>87</v>
      </c>
      <c r="C67" s="2">
        <v>268631.3</v>
      </c>
    </row>
    <row r="68" spans="1:4" ht="78.75">
      <c r="A68" s="5" t="s">
        <v>139</v>
      </c>
      <c r="B68" s="6" t="s">
        <v>101</v>
      </c>
      <c r="C68" s="2">
        <v>32201.9</v>
      </c>
    </row>
    <row r="69" spans="1:4" ht="47.25">
      <c r="A69" s="17" t="s">
        <v>140</v>
      </c>
      <c r="B69" s="24" t="s">
        <v>95</v>
      </c>
      <c r="C69" s="2">
        <v>230305</v>
      </c>
      <c r="D69" s="25"/>
    </row>
    <row r="70" spans="1:4" ht="31.5">
      <c r="A70" s="17" t="s">
        <v>141</v>
      </c>
      <c r="B70" s="24" t="s">
        <v>98</v>
      </c>
      <c r="C70" s="2">
        <v>363287.7</v>
      </c>
      <c r="D70" s="25"/>
    </row>
    <row r="71" spans="1:4" ht="63">
      <c r="A71" s="5" t="s">
        <v>142</v>
      </c>
      <c r="B71" s="6" t="s">
        <v>78</v>
      </c>
      <c r="C71" s="2">
        <v>363936.7</v>
      </c>
    </row>
    <row r="72" spans="1:4" ht="38.25" customHeight="1">
      <c r="A72" s="5" t="s">
        <v>143</v>
      </c>
      <c r="B72" s="6" t="s">
        <v>107</v>
      </c>
      <c r="C72" s="2">
        <v>18873</v>
      </c>
    </row>
    <row r="73" spans="1:4" ht="47.25">
      <c r="A73" s="5" t="s">
        <v>144</v>
      </c>
      <c r="B73" s="6" t="s">
        <v>105</v>
      </c>
      <c r="C73" s="2">
        <v>848799.4</v>
      </c>
    </row>
    <row r="74" spans="1:4" ht="47.25">
      <c r="A74" s="17" t="s">
        <v>145</v>
      </c>
      <c r="B74" s="24" t="s">
        <v>94</v>
      </c>
      <c r="C74" s="2">
        <v>6213.4</v>
      </c>
      <c r="D74" s="25"/>
    </row>
    <row r="75" spans="1:4" ht="47.25">
      <c r="A75" s="23" t="s">
        <v>147</v>
      </c>
      <c r="B75" s="19" t="s">
        <v>48</v>
      </c>
      <c r="C75" s="1">
        <v>38265.300000000003</v>
      </c>
    </row>
    <row r="76" spans="1:4" ht="63">
      <c r="A76" s="23" t="s">
        <v>148</v>
      </c>
      <c r="B76" s="28" t="s">
        <v>108</v>
      </c>
      <c r="C76" s="1">
        <v>610.20000000000005</v>
      </c>
    </row>
    <row r="77" spans="1:4" ht="47.25">
      <c r="A77" s="29" t="s">
        <v>149</v>
      </c>
      <c r="B77" s="6" t="s">
        <v>93</v>
      </c>
      <c r="C77" s="1">
        <v>16861.099999999999</v>
      </c>
    </row>
    <row r="78" spans="1:4" ht="47.25">
      <c r="A78" s="29" t="s">
        <v>150</v>
      </c>
      <c r="B78" s="6" t="s">
        <v>68</v>
      </c>
      <c r="C78" s="1">
        <v>248809.2</v>
      </c>
    </row>
    <row r="79" spans="1:4" ht="110.25">
      <c r="A79" s="26" t="s">
        <v>151</v>
      </c>
      <c r="B79" s="24" t="s">
        <v>83</v>
      </c>
      <c r="C79" s="1">
        <v>28081.599999999999</v>
      </c>
    </row>
    <row r="80" spans="1:4" ht="63">
      <c r="A80" s="23" t="s">
        <v>152</v>
      </c>
      <c r="B80" s="24" t="s">
        <v>102</v>
      </c>
      <c r="C80" s="1">
        <v>21630.9</v>
      </c>
    </row>
    <row r="81" spans="1:4" ht="63" customHeight="1">
      <c r="A81" s="30" t="s">
        <v>153</v>
      </c>
      <c r="B81" s="31" t="s">
        <v>72</v>
      </c>
      <c r="C81" s="1">
        <v>39457.800000000003</v>
      </c>
    </row>
    <row r="82" spans="1:4" ht="78.75">
      <c r="A82" s="23" t="s">
        <v>154</v>
      </c>
      <c r="B82" s="24" t="s">
        <v>104</v>
      </c>
      <c r="C82" s="1">
        <v>24678.400000000001</v>
      </c>
    </row>
    <row r="83" spans="1:4" ht="78.75">
      <c r="A83" s="26" t="s">
        <v>155</v>
      </c>
      <c r="B83" s="6" t="s">
        <v>92</v>
      </c>
      <c r="C83" s="2">
        <v>60231.7</v>
      </c>
    </row>
    <row r="84" spans="1:4" ht="63">
      <c r="A84" s="23" t="s">
        <v>156</v>
      </c>
      <c r="B84" s="6" t="s">
        <v>80</v>
      </c>
      <c r="C84" s="2">
        <v>116.6</v>
      </c>
    </row>
    <row r="85" spans="1:4" ht="50.25" customHeight="1">
      <c r="A85" s="26" t="s">
        <v>157</v>
      </c>
      <c r="B85" s="6" t="s">
        <v>45</v>
      </c>
      <c r="C85" s="1">
        <v>1162749.8</v>
      </c>
    </row>
    <row r="86" spans="1:4" ht="50.25" customHeight="1">
      <c r="A86" s="23" t="s">
        <v>158</v>
      </c>
      <c r="B86" s="6" t="s">
        <v>63</v>
      </c>
      <c r="C86" s="1">
        <v>17786.7</v>
      </c>
    </row>
    <row r="87" spans="1:4" ht="82.5" customHeight="1">
      <c r="A87" s="26" t="s">
        <v>159</v>
      </c>
      <c r="B87" s="18" t="s">
        <v>66</v>
      </c>
      <c r="C87" s="1">
        <v>16549</v>
      </c>
    </row>
    <row r="88" spans="1:4" ht="63">
      <c r="A88" s="23" t="s">
        <v>160</v>
      </c>
      <c r="B88" s="6" t="s">
        <v>77</v>
      </c>
      <c r="C88" s="2">
        <v>115.8</v>
      </c>
    </row>
    <row r="89" spans="1:4" ht="47.25">
      <c r="A89" s="26" t="s">
        <v>161</v>
      </c>
      <c r="B89" s="6" t="s">
        <v>62</v>
      </c>
      <c r="C89" s="1">
        <v>591096.4</v>
      </c>
    </row>
    <row r="90" spans="1:4" ht="95.25" customHeight="1">
      <c r="A90" s="5" t="s">
        <v>162</v>
      </c>
      <c r="B90" s="24" t="s">
        <v>67</v>
      </c>
      <c r="C90" s="1">
        <v>629497.1</v>
      </c>
    </row>
    <row r="91" spans="1:4" ht="63">
      <c r="A91" s="17" t="s">
        <v>163</v>
      </c>
      <c r="B91" s="24" t="s">
        <v>146</v>
      </c>
      <c r="C91" s="2">
        <v>850304.2</v>
      </c>
      <c r="D91" s="25"/>
    </row>
    <row r="92" spans="1:4" ht="31.5">
      <c r="A92" s="29" t="s">
        <v>164</v>
      </c>
      <c r="B92" s="6" t="s">
        <v>81</v>
      </c>
      <c r="C92" s="1">
        <v>146865.79999999999</v>
      </c>
    </row>
    <row r="93" spans="1:4" ht="47.25">
      <c r="A93" s="23" t="s">
        <v>165</v>
      </c>
      <c r="B93" s="32" t="s">
        <v>82</v>
      </c>
      <c r="C93" s="2">
        <v>78101.5</v>
      </c>
    </row>
    <row r="94" spans="1:4" ht="126">
      <c r="A94" s="26" t="s">
        <v>166</v>
      </c>
      <c r="B94" s="32" t="s">
        <v>103</v>
      </c>
      <c r="C94" s="2">
        <v>116484.7</v>
      </c>
    </row>
    <row r="95" spans="1:4" s="16" customFormat="1" ht="23.25" customHeight="1">
      <c r="A95" s="33"/>
      <c r="B95" s="34" t="s">
        <v>46</v>
      </c>
      <c r="C95" s="35">
        <f>C9+C43</f>
        <v>65378459</v>
      </c>
    </row>
  </sheetData>
  <mergeCells count="5">
    <mergeCell ref="B1:C1"/>
    <mergeCell ref="B2:C2"/>
    <mergeCell ref="B3:C3"/>
    <mergeCell ref="B4:C4"/>
    <mergeCell ref="A6:C6"/>
  </mergeCells>
  <printOptions horizontalCentered="1"/>
  <pageMargins left="1.1811023622047245" right="0.59055118110236227" top="0.78740157480314965" bottom="0.78740157480314965" header="0.19685039370078741" footer="0"/>
  <pageSetup paperSize="9" scale="80" fitToHeight="0" orientation="portrait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(бюджет)</vt:lpstr>
      <vt:lpstr>'Приложение 1 (бюджет)'!Заголовки_для_печати</vt:lpstr>
      <vt:lpstr>'Приложение 1 (бюджет)'!Область_печати</vt:lpstr>
    </vt:vector>
  </TitlesOfParts>
  <Company>MinFin 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yushkova</dc:creator>
  <cp:lastModifiedBy>ipatova</cp:lastModifiedBy>
  <cp:lastPrinted>2018-08-27T11:30:34Z</cp:lastPrinted>
  <dcterms:created xsi:type="dcterms:W3CDTF">2008-09-22T12:52:04Z</dcterms:created>
  <dcterms:modified xsi:type="dcterms:W3CDTF">2018-10-29T07:42:49Z</dcterms:modified>
</cp:coreProperties>
</file>